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680"/>
  </bookViews>
  <sheets>
    <sheet name="مجموع نشاط كهرباء" sheetId="1" r:id="rId1"/>
  </sheets>
  <externalReferences>
    <externalReference r:id="rId2"/>
  </externalReferences>
  <definedNames>
    <definedName name="_A65600">#REF!</definedName>
    <definedName name="_E65537">#REF!</definedName>
  </definedNames>
  <calcPr calcId="144525" calcMode="manual"/>
</workbook>
</file>

<file path=xl/calcChain.xml><?xml version="1.0" encoding="utf-8"?>
<calcChain xmlns="http://schemas.openxmlformats.org/spreadsheetml/2006/main">
  <c r="F30" i="1" l="1"/>
  <c r="C30" i="1"/>
  <c r="F29" i="1"/>
  <c r="C29" i="1"/>
  <c r="F28" i="1"/>
  <c r="C28" i="1"/>
  <c r="F27" i="1"/>
  <c r="C27" i="1"/>
  <c r="F26" i="1"/>
  <c r="C26" i="1"/>
  <c r="F25" i="1"/>
  <c r="C25" i="1"/>
  <c r="C42" i="1" s="1"/>
  <c r="F24" i="1"/>
  <c r="C24" i="1"/>
  <c r="F23" i="1"/>
  <c r="C23" i="1"/>
  <c r="F22" i="1"/>
  <c r="C22" i="1"/>
  <c r="F21" i="1"/>
  <c r="C21" i="1"/>
  <c r="F20" i="1"/>
  <c r="C20" i="1"/>
  <c r="F19" i="1"/>
  <c r="C45" i="1" s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40" i="1" s="1"/>
  <c r="C12" i="1"/>
  <c r="F11" i="1"/>
  <c r="C11" i="1"/>
  <c r="F10" i="1"/>
  <c r="C10" i="1"/>
  <c r="F9" i="1"/>
  <c r="C9" i="1"/>
  <c r="F8" i="1"/>
  <c r="C8" i="1"/>
  <c r="F7" i="1"/>
  <c r="C7" i="1"/>
  <c r="D47" i="1" s="1"/>
  <c r="F6" i="1"/>
  <c r="C6" i="1"/>
  <c r="F5" i="1"/>
  <c r="C5" i="1"/>
  <c r="F4" i="1"/>
  <c r="C4" i="1"/>
  <c r="C50" i="1" l="1"/>
  <c r="C41" i="1"/>
  <c r="D44" i="1"/>
  <c r="C48" i="1"/>
  <c r="C32" i="1"/>
  <c r="E35" i="1"/>
  <c r="E33" i="1" s="1"/>
  <c r="C46" i="1"/>
  <c r="C39" i="1"/>
  <c r="D43" i="1"/>
</calcChain>
</file>

<file path=xl/sharedStrings.xml><?xml version="1.0" encoding="utf-8"?>
<sst xmlns="http://schemas.openxmlformats.org/spreadsheetml/2006/main" count="159" uniqueCount="151">
  <si>
    <t xml:space="preserve"> تحليل مؤشرات مجموع نشاط الطاقة الكهربائية للقطاع العام لسنة (2018)</t>
  </si>
  <si>
    <t xml:space="preserve"> أجمالي المبالغ</t>
  </si>
  <si>
    <t>الف دينار</t>
  </si>
  <si>
    <t>التسلسل</t>
  </si>
  <si>
    <t>المفـــــــردات</t>
  </si>
  <si>
    <t>المبلــغ</t>
  </si>
  <si>
    <t>المفــــــــردات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</si>
  <si>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</si>
  <si>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</si>
  <si>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</si>
  <si>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</si>
  <si>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</si>
  <si>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</si>
  <si>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</si>
  <si>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</si>
  <si>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</si>
  <si>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</si>
  <si>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</si>
  <si>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</si>
  <si>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</si>
  <si>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</si>
  <si>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</si>
  <si>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</si>
  <si>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</si>
  <si>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</si>
  <si>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</si>
  <si>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</si>
  <si>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</si>
  <si>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</si>
  <si>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</si>
  <si>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</si>
  <si>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 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</si>
  <si>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</si>
  <si>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</si>
  <si>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</si>
  <si>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</si>
  <si>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</si>
  <si>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</si>
  <si>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 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</si>
  <si>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</si>
  <si>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</si>
  <si>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</si>
  <si>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 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</si>
  <si>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</si>
  <si>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</si>
  <si>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</si>
  <si>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</si>
  <si>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</si>
  <si>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</si>
  <si>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</si>
  <si>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</si>
  <si>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</si>
  <si>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</si>
  <si>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</si>
  <si>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</si>
  <si>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</si>
  <si>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</si>
  <si>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</si>
  <si>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</si>
  <si>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 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</si>
  <si>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</si>
  <si>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</si>
  <si>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المصنعة والمشروبات والتبغ</t>
  </si>
  <si>
    <t>المنشأة: الشركة العامة لصناعة الزيوت النباتية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</si>
  <si>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</si>
  <si>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</si>
  <si>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</si>
  <si>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</si>
  <si>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</si>
  <si>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</si>
  <si>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</si>
  <si>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</si>
  <si>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</si>
  <si>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</si>
  <si>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</si>
  <si>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</si>
  <si>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</si>
  <si>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</si>
  <si>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</si>
  <si>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…</t>
  </si>
  <si>
    <t>معدل دوران المخزون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</si>
  <si>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</si>
  <si>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</si>
  <si>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</si>
  <si>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</si>
  <si>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</si>
  <si>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</si>
  <si>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</si>
  <si>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</si>
  <si>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 xml:space="preserve">الكلفة </t>
  </si>
  <si>
    <t>المخصص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</si>
  <si>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</si>
  <si>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</si>
  <si>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</si>
  <si>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</si>
  <si>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</si>
  <si>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</si>
  <si>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</si>
  <si>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</si>
  <si>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</si>
  <si>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</si>
  <si>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</si>
  <si>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</si>
  <si>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</si>
  <si>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</si>
  <si>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</si>
  <si>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</si>
  <si>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</si>
  <si>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</si>
  <si>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</si>
  <si>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</si>
  <si>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</si>
  <si>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</si>
  <si>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</si>
  <si>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</si>
  <si>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</si>
  <si>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</si>
  <si>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</si>
  <si>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</si>
  <si>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</si>
  <si>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</si>
  <si>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</si>
  <si>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</si>
  <si>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</si>
  <si>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</si>
  <si>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</si>
  <si>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</si>
  <si>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</si>
  <si>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</si>
  <si>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</si>
  <si>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</si>
  <si>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</si>
  <si>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</si>
  <si>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</si>
  <si>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السلعية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</si>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</sst>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charset val="178"/>
    </font>
    <font>
      <sz val="11"/>
      <color rgb="FF9C0006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1"/>
      <name val="Calibri"/>
      <family val="2"/>
      <charset val="178"/>
      <scheme val="minor"/>
    </font>
    <font>
      <sz val="12"/>
      <name val="Simplified Arabic"/>
      <family val="1"/>
    </font>
    <font>
      <b/>
      <sz val="10"/>
      <name val="Simplified Arabic"/>
      <family val="1"/>
    </font>
    <font>
      <sz val="14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5" fillId="3" borderId="2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right" vertical="center" inden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 indent="1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5" xfId="1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8;&#1602;&#1575;&#1585;&#1610;&#1585;%20&#1575;&#1604;&#1578;&#1581;&#1604;&#1610;&#1604;%20&#1575;&#1604;&#1605;&#1575;&#1604;&#1610;\&#1578;&#1602;&#1575;&#1585;&#1610;&#1585;%202018\&#1603;&#1607;&#1585;&#1576;&#1575;&#1569;%202018\&#1606;&#1588;&#1575;&#1591;%20&#1575;&#1604;&#1603;&#1607;&#1585;&#1576;&#1575;&#1569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الطاقة في البصرة"/>
      <sheetName val="Sheet4"/>
      <sheetName val="انتاج الطاقة الفرات الاوسط "/>
      <sheetName val="Sheet5"/>
      <sheetName val="نقل كهرباء الجنوب"/>
      <sheetName val="ورقة29"/>
      <sheetName val="نقل كهرباء المنطقة الوسطى"/>
      <sheetName val="Sheet3"/>
      <sheetName val="توزيع كهرباء بغداد"/>
      <sheetName val="ورقة51"/>
      <sheetName val="كهرباء الجنوب"/>
      <sheetName val="ورقة2"/>
      <sheetName val="توزيع كهرباء الوسط"/>
      <sheetName val="Sheet9"/>
      <sheetName val="التشغيل والتحكم"/>
      <sheetName val="منظومات الطاقة"/>
      <sheetName val="ورقة6"/>
      <sheetName val="فحص الورش الفنية"/>
      <sheetName val="Sheet8"/>
      <sheetName val="Sheet10"/>
      <sheetName val="انتاج ناصرية"/>
      <sheetName val="Sheet14"/>
      <sheetName val="انتاج صلاح الدين"/>
      <sheetName val="Sheet16"/>
      <sheetName val="نقل طاقة فرات الاوسط"/>
      <sheetName val="Sheet18"/>
      <sheetName val="نقل الطاقة المنطقة الشمالية"/>
      <sheetName val="Sheet7"/>
      <sheetName val="انتاج الطاقة المنطقة الشمالية"/>
      <sheetName val="Sheet13"/>
      <sheetName val="توزيع كهرباء الشمال"/>
      <sheetName val="Sheet17"/>
      <sheetName val="انتاج الطاقة المنطقة الوسطى"/>
      <sheetName val="Sheet20"/>
      <sheetName val="مجموع نشاط كهرباء"/>
      <sheetName val="ورقة8"/>
      <sheetName val="مجموع القطاع"/>
      <sheetName val="ورقة مجموع"/>
      <sheetName val="ورقة1"/>
    </sheetNames>
    <sheetDataSet>
      <sheetData sheetId="0"/>
      <sheetData sheetId="1"/>
      <sheetData sheetId="2"/>
      <sheetData sheetId="3">
        <row r="5">
          <cell r="C5">
            <v>629400</v>
          </cell>
          <cell r="F5">
            <v>433724926</v>
          </cell>
        </row>
        <row r="6">
          <cell r="C6">
            <v>807967961</v>
          </cell>
          <cell r="F6">
            <v>410537776</v>
          </cell>
        </row>
        <row r="7">
          <cell r="C7">
            <v>0</v>
          </cell>
          <cell r="F7">
            <v>53868085</v>
          </cell>
        </row>
        <row r="8">
          <cell r="C8">
            <v>808597361</v>
          </cell>
          <cell r="F8">
            <v>0</v>
          </cell>
        </row>
        <row r="9">
          <cell r="C9">
            <v>2842155</v>
          </cell>
          <cell r="F9">
            <v>53868085</v>
          </cell>
        </row>
        <row r="10">
          <cell r="C10">
            <v>332562672</v>
          </cell>
          <cell r="F10">
            <v>747713038</v>
          </cell>
        </row>
        <row r="11">
          <cell r="C11">
            <v>1144002188</v>
          </cell>
          <cell r="F11">
            <v>-38969234</v>
          </cell>
        </row>
        <row r="12">
          <cell r="C12">
            <v>1302983954</v>
          </cell>
          <cell r="F12">
            <v>52385</v>
          </cell>
        </row>
        <row r="13">
          <cell r="C13">
            <v>2446986142</v>
          </cell>
          <cell r="F13">
            <v>708796189</v>
          </cell>
        </row>
        <row r="14">
          <cell r="C14">
            <v>844262702</v>
          </cell>
          <cell r="F14">
            <v>710452752</v>
          </cell>
        </row>
        <row r="15">
          <cell r="C15">
            <v>0</v>
          </cell>
          <cell r="F15">
            <v>-1656563</v>
          </cell>
        </row>
        <row r="16">
          <cell r="C16">
            <v>444596263</v>
          </cell>
          <cell r="F16">
            <v>0</v>
          </cell>
        </row>
        <row r="17">
          <cell r="C17">
            <v>399666439</v>
          </cell>
          <cell r="F17">
            <v>65200051</v>
          </cell>
        </row>
        <row r="18">
          <cell r="C18">
            <v>61819073</v>
          </cell>
          <cell r="F18">
            <v>63543488</v>
          </cell>
        </row>
        <row r="19">
          <cell r="C19">
            <v>57221985</v>
          </cell>
          <cell r="F19">
            <v>78751326</v>
          </cell>
        </row>
        <row r="20">
          <cell r="C20">
            <v>0</v>
          </cell>
          <cell r="F20">
            <v>-15207838</v>
          </cell>
        </row>
        <row r="21">
          <cell r="C21">
            <v>0</v>
          </cell>
          <cell r="F21">
            <v>-68178113</v>
          </cell>
        </row>
        <row r="22">
          <cell r="C22">
            <v>0</v>
          </cell>
          <cell r="F22">
            <v>-83385951</v>
          </cell>
        </row>
        <row r="23">
          <cell r="C23">
            <v>537219</v>
          </cell>
          <cell r="F23">
            <v>-162020813</v>
          </cell>
        </row>
        <row r="24">
          <cell r="C24">
            <v>4059869</v>
          </cell>
          <cell r="F24">
            <v>-162020813</v>
          </cell>
        </row>
        <row r="25">
          <cell r="C25">
            <v>1980752941</v>
          </cell>
          <cell r="F25">
            <v>0</v>
          </cell>
        </row>
        <row r="26">
          <cell r="C26">
            <v>4747689</v>
          </cell>
          <cell r="F26">
            <v>0</v>
          </cell>
        </row>
        <row r="27">
          <cell r="C27">
            <v>2047319703</v>
          </cell>
          <cell r="F27">
            <v>78636729</v>
          </cell>
        </row>
        <row r="28">
          <cell r="C28">
            <v>744335749</v>
          </cell>
          <cell r="F28">
            <v>0</v>
          </cell>
        </row>
        <row r="29">
          <cell r="C29">
            <v>0</v>
          </cell>
          <cell r="F29">
            <v>-1867</v>
          </cell>
        </row>
        <row r="30">
          <cell r="C30">
            <v>1144002188</v>
          </cell>
          <cell r="F30">
            <v>78636729</v>
          </cell>
        </row>
        <row r="31">
          <cell r="C31">
            <v>2446986142</v>
          </cell>
          <cell r="F31">
            <v>-93844567</v>
          </cell>
        </row>
      </sheetData>
      <sheetData sheetId="4"/>
      <sheetData sheetId="5">
        <row r="5">
          <cell r="C5">
            <v>9719</v>
          </cell>
          <cell r="F5">
            <v>612599703</v>
          </cell>
        </row>
        <row r="6">
          <cell r="C6">
            <v>4999150203</v>
          </cell>
          <cell r="F6">
            <v>4113587749</v>
          </cell>
        </row>
        <row r="7">
          <cell r="C7">
            <v>0</v>
          </cell>
          <cell r="F7">
            <v>134076121</v>
          </cell>
        </row>
        <row r="8">
          <cell r="C8">
            <v>4999159922</v>
          </cell>
          <cell r="F8">
            <v>0</v>
          </cell>
        </row>
        <row r="9">
          <cell r="C9">
            <v>0</v>
          </cell>
          <cell r="F9">
            <v>134076121</v>
          </cell>
        </row>
        <row r="10">
          <cell r="C10">
            <v>249345739</v>
          </cell>
          <cell r="F10">
            <v>0</v>
          </cell>
        </row>
        <row r="11">
          <cell r="C11">
            <v>5248505661</v>
          </cell>
          <cell r="F11">
            <v>0</v>
          </cell>
        </row>
        <row r="12">
          <cell r="C12">
            <v>2086119101</v>
          </cell>
          <cell r="F12">
            <v>0</v>
          </cell>
        </row>
        <row r="13">
          <cell r="C13">
            <v>7334624762</v>
          </cell>
          <cell r="F13">
            <v>0</v>
          </cell>
        </row>
        <row r="14">
          <cell r="C14">
            <v>4726187452</v>
          </cell>
          <cell r="F14">
            <v>211427940</v>
          </cell>
        </row>
        <row r="15">
          <cell r="C15">
            <v>0</v>
          </cell>
          <cell r="F15">
            <v>-211427940</v>
          </cell>
        </row>
        <row r="16">
          <cell r="C16">
            <v>0</v>
          </cell>
          <cell r="F16">
            <v>0</v>
          </cell>
        </row>
        <row r="17">
          <cell r="C17">
            <v>4726187452</v>
          </cell>
          <cell r="F17">
            <v>0</v>
          </cell>
        </row>
        <row r="18">
          <cell r="C18">
            <v>126913098</v>
          </cell>
          <cell r="F18">
            <v>-211427940</v>
          </cell>
        </row>
        <row r="19">
          <cell r="C19">
            <v>113585228</v>
          </cell>
          <cell r="F19">
            <v>184720727</v>
          </cell>
        </row>
        <row r="20">
          <cell r="C20">
            <v>0</v>
          </cell>
          <cell r="F20">
            <v>-396148667</v>
          </cell>
        </row>
        <row r="21">
          <cell r="C21">
            <v>0</v>
          </cell>
          <cell r="F21">
            <v>8436606</v>
          </cell>
        </row>
        <row r="22">
          <cell r="C22">
            <v>0</v>
          </cell>
          <cell r="F22">
            <v>-387712061</v>
          </cell>
        </row>
        <row r="23">
          <cell r="C23">
            <v>257593</v>
          </cell>
          <cell r="F23">
            <v>52355</v>
          </cell>
        </row>
        <row r="24">
          <cell r="C24">
            <v>13070277</v>
          </cell>
          <cell r="F24">
            <v>52355</v>
          </cell>
        </row>
        <row r="25">
          <cell r="C25">
            <v>2479214202</v>
          </cell>
          <cell r="F25">
            <v>0</v>
          </cell>
        </row>
        <row r="26">
          <cell r="C26">
            <v>2310010</v>
          </cell>
          <cell r="F26">
            <v>0</v>
          </cell>
        </row>
        <row r="27">
          <cell r="C27">
            <v>2608437310</v>
          </cell>
          <cell r="F27">
            <v>21064947</v>
          </cell>
        </row>
        <row r="28">
          <cell r="C28">
            <v>522318209</v>
          </cell>
          <cell r="F28">
            <v>0</v>
          </cell>
        </row>
        <row r="29">
          <cell r="C29">
            <v>0</v>
          </cell>
          <cell r="F29">
            <v>-408829363</v>
          </cell>
        </row>
        <row r="30">
          <cell r="C30">
            <v>5248505661</v>
          </cell>
          <cell r="F30">
            <v>21064947</v>
          </cell>
        </row>
        <row r="31">
          <cell r="C31">
            <v>7334624762</v>
          </cell>
          <cell r="F31">
            <v>-417213614</v>
          </cell>
        </row>
      </sheetData>
      <sheetData sheetId="6"/>
      <sheetData sheetId="7">
        <row r="5">
          <cell r="C5">
            <v>0</v>
          </cell>
          <cell r="F5">
            <v>107314300</v>
          </cell>
        </row>
        <row r="6">
          <cell r="C6">
            <v>160920393</v>
          </cell>
          <cell r="F6">
            <v>-11446</v>
          </cell>
        </row>
        <row r="7">
          <cell r="C7">
            <v>0</v>
          </cell>
          <cell r="F7">
            <v>7201566</v>
          </cell>
        </row>
        <row r="8">
          <cell r="C8">
            <v>160920393</v>
          </cell>
          <cell r="F8">
            <v>0</v>
          </cell>
        </row>
        <row r="9">
          <cell r="C9">
            <v>62280</v>
          </cell>
          <cell r="F9">
            <v>7201566</v>
          </cell>
        </row>
        <row r="10">
          <cell r="C10">
            <v>124928686</v>
          </cell>
          <cell r="F10">
            <v>949744973</v>
          </cell>
        </row>
        <row r="11">
          <cell r="C11">
            <v>285911359</v>
          </cell>
          <cell r="F11">
            <v>-1127221162</v>
          </cell>
        </row>
        <row r="12">
          <cell r="C12">
            <v>4148262843</v>
          </cell>
          <cell r="F12">
            <v>22880</v>
          </cell>
        </row>
        <row r="13">
          <cell r="C13">
            <v>4434174202</v>
          </cell>
          <cell r="F13">
            <v>-177453309</v>
          </cell>
        </row>
        <row r="14">
          <cell r="C14">
            <v>107150506</v>
          </cell>
          <cell r="F14">
            <v>3512606</v>
          </cell>
        </row>
        <row r="15">
          <cell r="C15">
            <v>152348</v>
          </cell>
          <cell r="F15">
            <v>-180965915</v>
          </cell>
        </row>
        <row r="16">
          <cell r="C16">
            <v>0</v>
          </cell>
          <cell r="F16">
            <v>1984</v>
          </cell>
        </row>
        <row r="17">
          <cell r="C17">
            <v>107302854</v>
          </cell>
          <cell r="F17">
            <v>13038039</v>
          </cell>
        </row>
        <row r="18">
          <cell r="C18">
            <v>5479658</v>
          </cell>
          <cell r="F18">
            <v>-167929860</v>
          </cell>
        </row>
        <row r="19">
          <cell r="C19">
            <v>5269953</v>
          </cell>
          <cell r="F19">
            <v>6901847</v>
          </cell>
        </row>
        <row r="20">
          <cell r="C20">
            <v>0</v>
          </cell>
          <cell r="F20">
            <v>-174831707</v>
          </cell>
        </row>
        <row r="21">
          <cell r="C21">
            <v>0</v>
          </cell>
          <cell r="F21">
            <v>206827268</v>
          </cell>
        </row>
        <row r="22">
          <cell r="C22">
            <v>0</v>
          </cell>
          <cell r="F22">
            <v>31995561</v>
          </cell>
        </row>
        <row r="23">
          <cell r="C23">
            <v>209705</v>
          </cell>
          <cell r="F23">
            <v>31432</v>
          </cell>
        </row>
        <row r="24">
          <cell r="C24">
            <v>0</v>
          </cell>
          <cell r="F24">
            <v>31432</v>
          </cell>
        </row>
        <row r="25">
          <cell r="C25">
            <v>4310346702</v>
          </cell>
          <cell r="F25">
            <v>0</v>
          </cell>
        </row>
        <row r="26">
          <cell r="C26">
            <v>11044988</v>
          </cell>
          <cell r="F26">
            <v>0</v>
          </cell>
        </row>
        <row r="27">
          <cell r="C27">
            <v>4326871348</v>
          </cell>
          <cell r="F27">
            <v>31964129</v>
          </cell>
        </row>
        <row r="28">
          <cell r="C28">
            <v>178608505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285911359</v>
          </cell>
          <cell r="F30">
            <v>31964129</v>
          </cell>
        </row>
        <row r="31">
          <cell r="C31">
            <v>4434174202</v>
          </cell>
          <cell r="F31">
            <v>-206795836</v>
          </cell>
        </row>
      </sheetData>
      <sheetData sheetId="8"/>
      <sheetData sheetId="9">
        <row r="5">
          <cell r="C5">
            <v>0</v>
          </cell>
          <cell r="F5">
            <v>41215079</v>
          </cell>
        </row>
        <row r="6">
          <cell r="C6">
            <v>107197027</v>
          </cell>
          <cell r="F6">
            <v>35630410</v>
          </cell>
        </row>
        <row r="7">
          <cell r="C7">
            <v>0</v>
          </cell>
          <cell r="F7">
            <v>91710704</v>
          </cell>
        </row>
        <row r="8">
          <cell r="C8">
            <v>107197027</v>
          </cell>
          <cell r="F8">
            <v>0</v>
          </cell>
        </row>
        <row r="9">
          <cell r="C9">
            <v>0</v>
          </cell>
          <cell r="F9">
            <v>91710704</v>
          </cell>
        </row>
        <row r="10">
          <cell r="C10">
            <v>111407909</v>
          </cell>
          <cell r="F10">
            <v>901860780</v>
          </cell>
        </row>
        <row r="11">
          <cell r="C11">
            <v>218604936</v>
          </cell>
          <cell r="F11">
            <v>-871447924</v>
          </cell>
        </row>
        <row r="12">
          <cell r="C12">
            <v>6229712422</v>
          </cell>
          <cell r="F12">
            <v>48803</v>
          </cell>
        </row>
        <row r="13">
          <cell r="C13">
            <v>6448317358</v>
          </cell>
          <cell r="F13">
            <v>30461659</v>
          </cell>
        </row>
        <row r="14">
          <cell r="C14">
            <v>76845489</v>
          </cell>
          <cell r="F14">
            <v>6485574</v>
          </cell>
        </row>
        <row r="15">
          <cell r="C15">
            <v>0</v>
          </cell>
          <cell r="F15">
            <v>23976085</v>
          </cell>
        </row>
        <row r="16">
          <cell r="C16">
            <v>33418506</v>
          </cell>
          <cell r="F16">
            <v>0</v>
          </cell>
        </row>
        <row r="17">
          <cell r="C17">
            <v>43426983</v>
          </cell>
          <cell r="F17">
            <v>0</v>
          </cell>
        </row>
        <row r="18">
          <cell r="C18">
            <v>90538544</v>
          </cell>
          <cell r="F18">
            <v>23976085</v>
          </cell>
        </row>
        <row r="19">
          <cell r="C19">
            <v>90217626</v>
          </cell>
          <cell r="F19">
            <v>4347600</v>
          </cell>
        </row>
        <row r="20">
          <cell r="C20">
            <v>0</v>
          </cell>
          <cell r="F20">
            <v>19628485</v>
          </cell>
        </row>
        <row r="21">
          <cell r="C21">
            <v>0</v>
          </cell>
          <cell r="F21">
            <v>16880166</v>
          </cell>
        </row>
        <row r="22">
          <cell r="C22">
            <v>0</v>
          </cell>
          <cell r="F22">
            <v>36508651</v>
          </cell>
        </row>
        <row r="23">
          <cell r="C23">
            <v>320918</v>
          </cell>
          <cell r="F23">
            <v>344447</v>
          </cell>
        </row>
        <row r="24">
          <cell r="C24">
            <v>0</v>
          </cell>
          <cell r="F24">
            <v>344447</v>
          </cell>
        </row>
        <row r="25">
          <cell r="C25">
            <v>6313154783</v>
          </cell>
          <cell r="F25">
            <v>0</v>
          </cell>
        </row>
        <row r="26">
          <cell r="C26">
            <v>1197048</v>
          </cell>
          <cell r="F26">
            <v>0</v>
          </cell>
        </row>
        <row r="27">
          <cell r="C27">
            <v>6404890375</v>
          </cell>
          <cell r="F27">
            <v>36179204</v>
          </cell>
        </row>
        <row r="28">
          <cell r="C28">
            <v>175177953</v>
          </cell>
          <cell r="F28">
            <v>0</v>
          </cell>
        </row>
        <row r="29">
          <cell r="C29">
            <v>0</v>
          </cell>
          <cell r="F29">
            <v>-15000</v>
          </cell>
        </row>
        <row r="30">
          <cell r="C30">
            <v>218604936</v>
          </cell>
          <cell r="F30">
            <v>36179204</v>
          </cell>
        </row>
        <row r="31">
          <cell r="C31">
            <v>6448317358</v>
          </cell>
          <cell r="F31">
            <v>-16550719</v>
          </cell>
        </row>
      </sheetData>
      <sheetData sheetId="10"/>
      <sheetData sheetId="11">
        <row r="5">
          <cell r="C5">
            <v>1816821</v>
          </cell>
          <cell r="F5">
            <v>1184523064</v>
          </cell>
        </row>
        <row r="6">
          <cell r="C6">
            <v>-3588919702</v>
          </cell>
          <cell r="F6">
            <v>19597610</v>
          </cell>
        </row>
        <row r="7">
          <cell r="C7">
            <v>0</v>
          </cell>
          <cell r="F7">
            <v>0</v>
          </cell>
        </row>
        <row r="8">
          <cell r="C8">
            <v>-3587102881</v>
          </cell>
          <cell r="F8">
            <v>0</v>
          </cell>
        </row>
        <row r="9">
          <cell r="C9">
            <v>5100863</v>
          </cell>
          <cell r="F9">
            <v>0</v>
          </cell>
        </row>
        <row r="10">
          <cell r="C10">
            <v>0</v>
          </cell>
          <cell r="F10">
            <v>170064010</v>
          </cell>
        </row>
        <row r="11">
          <cell r="C11">
            <v>-3582002018</v>
          </cell>
          <cell r="F11">
            <v>-582371120</v>
          </cell>
        </row>
        <row r="12">
          <cell r="C12">
            <v>7106492885</v>
          </cell>
          <cell r="F12">
            <v>3265820</v>
          </cell>
        </row>
        <row r="13">
          <cell r="C13">
            <v>3524490867</v>
          </cell>
          <cell r="F13">
            <v>-409041290</v>
          </cell>
        </row>
        <row r="14">
          <cell r="C14">
            <v>1193031149</v>
          </cell>
          <cell r="F14">
            <v>13718665</v>
          </cell>
        </row>
        <row r="15">
          <cell r="C15">
            <v>11089525</v>
          </cell>
          <cell r="F15">
            <v>-422759955</v>
          </cell>
        </row>
        <row r="16">
          <cell r="C16">
            <v>428456470</v>
          </cell>
          <cell r="F16">
            <v>0</v>
          </cell>
        </row>
        <row r="17">
          <cell r="C17">
            <v>775664204</v>
          </cell>
          <cell r="F17">
            <v>0</v>
          </cell>
        </row>
        <row r="18">
          <cell r="C18">
            <v>204592909</v>
          </cell>
          <cell r="F18">
            <v>-422759955</v>
          </cell>
        </row>
        <row r="19">
          <cell r="C19">
            <v>201111977</v>
          </cell>
          <cell r="F19">
            <v>28006562</v>
          </cell>
        </row>
        <row r="20">
          <cell r="C20">
            <v>0</v>
          </cell>
          <cell r="F20">
            <v>-450766517</v>
          </cell>
        </row>
        <row r="21">
          <cell r="C21">
            <v>0</v>
          </cell>
          <cell r="F21">
            <v>18893940</v>
          </cell>
        </row>
        <row r="22">
          <cell r="C22">
            <v>0</v>
          </cell>
          <cell r="F22">
            <v>-431872577</v>
          </cell>
        </row>
        <row r="23">
          <cell r="C23">
            <v>3480932</v>
          </cell>
          <cell r="F23">
            <v>-522706039</v>
          </cell>
        </row>
        <row r="24">
          <cell r="C24">
            <v>0</v>
          </cell>
          <cell r="F24">
            <v>-534209755</v>
          </cell>
        </row>
        <row r="25">
          <cell r="C25">
            <v>2529814766</v>
          </cell>
          <cell r="F25">
            <v>11503716</v>
          </cell>
        </row>
        <row r="26">
          <cell r="C26">
            <v>14368988</v>
          </cell>
          <cell r="F26">
            <v>0</v>
          </cell>
        </row>
        <row r="27">
          <cell r="C27">
            <v>2748776663</v>
          </cell>
          <cell r="F27">
            <v>93785896</v>
          </cell>
        </row>
        <row r="28">
          <cell r="C28">
            <v>-4357716222</v>
          </cell>
          <cell r="F28">
            <v>-2921184</v>
          </cell>
        </row>
        <row r="29">
          <cell r="C29">
            <v>50000</v>
          </cell>
          <cell r="F29">
            <v>-31250</v>
          </cell>
        </row>
        <row r="30">
          <cell r="C30">
            <v>-3582002018</v>
          </cell>
          <cell r="F30">
            <v>93785896</v>
          </cell>
        </row>
        <row r="31">
          <cell r="C31">
            <v>3524490867</v>
          </cell>
          <cell r="F31">
            <v>-544552413</v>
          </cell>
        </row>
      </sheetData>
      <sheetData sheetId="12"/>
      <sheetData sheetId="13">
        <row r="5">
          <cell r="C5">
            <v>888359</v>
          </cell>
          <cell r="F5">
            <v>1703799382</v>
          </cell>
        </row>
        <row r="6">
          <cell r="C6">
            <v>-1049341539</v>
          </cell>
          <cell r="F6">
            <v>394345339</v>
          </cell>
        </row>
        <row r="7">
          <cell r="C7">
            <v>0</v>
          </cell>
          <cell r="F7">
            <v>105875743</v>
          </cell>
        </row>
        <row r="8">
          <cell r="C8">
            <v>-1048453180</v>
          </cell>
          <cell r="F8">
            <v>0</v>
          </cell>
        </row>
        <row r="9">
          <cell r="C9">
            <v>18608038</v>
          </cell>
          <cell r="F9">
            <v>105875743</v>
          </cell>
        </row>
        <row r="10">
          <cell r="C10">
            <v>226125191</v>
          </cell>
          <cell r="F10">
            <v>118537695</v>
          </cell>
        </row>
        <row r="11">
          <cell r="C11">
            <v>-803719951</v>
          </cell>
          <cell r="F11">
            <v>-594868076</v>
          </cell>
        </row>
        <row r="12">
          <cell r="C12">
            <v>3970040347</v>
          </cell>
          <cell r="F12">
            <v>1720069</v>
          </cell>
        </row>
        <row r="13">
          <cell r="C13">
            <v>3166320396</v>
          </cell>
          <cell r="F13">
            <v>-474610312</v>
          </cell>
        </row>
        <row r="14">
          <cell r="C14">
            <v>2097925435</v>
          </cell>
          <cell r="F14">
            <v>10201138</v>
          </cell>
        </row>
        <row r="15">
          <cell r="C15">
            <v>219286</v>
          </cell>
          <cell r="F15">
            <v>-484811450</v>
          </cell>
        </row>
        <row r="16">
          <cell r="C16">
            <v>350144725</v>
          </cell>
          <cell r="F16">
            <v>622</v>
          </cell>
        </row>
        <row r="17">
          <cell r="C17">
            <v>1747999996</v>
          </cell>
          <cell r="F17">
            <v>0</v>
          </cell>
        </row>
        <row r="18">
          <cell r="C18">
            <v>114004614</v>
          </cell>
          <cell r="F18">
            <v>-484812072</v>
          </cell>
        </row>
        <row r="19">
          <cell r="C19">
            <v>43090068</v>
          </cell>
          <cell r="F19">
            <v>22328525</v>
          </cell>
        </row>
        <row r="20">
          <cell r="C20">
            <v>0</v>
          </cell>
          <cell r="F20">
            <v>-507140597</v>
          </cell>
        </row>
        <row r="21">
          <cell r="C21">
            <v>0</v>
          </cell>
          <cell r="F21">
            <v>-281634</v>
          </cell>
        </row>
        <row r="22">
          <cell r="C22">
            <v>0</v>
          </cell>
          <cell r="F22">
            <v>-507422231</v>
          </cell>
        </row>
        <row r="23">
          <cell r="C23">
            <v>70913434</v>
          </cell>
          <cell r="F23">
            <v>-552978768</v>
          </cell>
        </row>
        <row r="24">
          <cell r="C24">
            <v>1112</v>
          </cell>
          <cell r="F24">
            <v>-552978768</v>
          </cell>
        </row>
        <row r="25">
          <cell r="C25">
            <v>1295225290</v>
          </cell>
          <cell r="F25">
            <v>0</v>
          </cell>
        </row>
        <row r="26">
          <cell r="C26">
            <v>9090496</v>
          </cell>
          <cell r="F26">
            <v>0</v>
          </cell>
        </row>
        <row r="27">
          <cell r="C27">
            <v>1418320400</v>
          </cell>
          <cell r="F27">
            <v>52709817</v>
          </cell>
        </row>
        <row r="28">
          <cell r="C28">
            <v>-2551719947</v>
          </cell>
          <cell r="F28">
            <v>0</v>
          </cell>
        </row>
        <row r="29">
          <cell r="C29">
            <v>0</v>
          </cell>
          <cell r="F29">
            <v>-7153280</v>
          </cell>
        </row>
        <row r="30">
          <cell r="C30">
            <v>-803719951</v>
          </cell>
          <cell r="F30">
            <v>52709817</v>
          </cell>
        </row>
        <row r="31">
          <cell r="C31">
            <v>3166320396</v>
          </cell>
          <cell r="F31">
            <v>-559850414</v>
          </cell>
        </row>
      </sheetData>
      <sheetData sheetId="14"/>
      <sheetData sheetId="15">
        <row r="5">
          <cell r="C5">
            <v>0</v>
          </cell>
          <cell r="F5">
            <v>1107428736</v>
          </cell>
        </row>
        <row r="6">
          <cell r="C6">
            <v>-550054554</v>
          </cell>
          <cell r="F6">
            <v>4968936</v>
          </cell>
        </row>
        <row r="7">
          <cell r="C7">
            <v>0</v>
          </cell>
          <cell r="F7">
            <v>147465866</v>
          </cell>
        </row>
        <row r="8">
          <cell r="C8">
            <v>-550054554</v>
          </cell>
          <cell r="F8">
            <v>0</v>
          </cell>
        </row>
        <row r="9">
          <cell r="C9">
            <v>230057</v>
          </cell>
          <cell r="F9">
            <v>147465866</v>
          </cell>
        </row>
        <row r="10">
          <cell r="C10">
            <v>178479028</v>
          </cell>
          <cell r="F10">
            <v>346224171</v>
          </cell>
        </row>
        <row r="11">
          <cell r="C11">
            <v>-371345469</v>
          </cell>
          <cell r="F11">
            <v>-831453321</v>
          </cell>
        </row>
        <row r="12">
          <cell r="C12">
            <v>2880436570</v>
          </cell>
          <cell r="F12">
            <v>2967311</v>
          </cell>
        </row>
        <row r="13">
          <cell r="C13">
            <v>2509091101</v>
          </cell>
          <cell r="F13">
            <v>-482261839</v>
          </cell>
        </row>
        <row r="14">
          <cell r="C14">
            <v>1110860704</v>
          </cell>
          <cell r="F14">
            <v>13153687</v>
          </cell>
        </row>
        <row r="15">
          <cell r="C15">
            <v>1536968</v>
          </cell>
          <cell r="F15">
            <v>-495415526</v>
          </cell>
        </row>
        <row r="16">
          <cell r="C16">
            <v>0</v>
          </cell>
          <cell r="F16">
            <v>0</v>
          </cell>
        </row>
        <row r="17">
          <cell r="C17">
            <v>1112397672</v>
          </cell>
          <cell r="F17">
            <v>14170333</v>
          </cell>
        </row>
        <row r="18">
          <cell r="C18">
            <v>146815744</v>
          </cell>
          <cell r="F18">
            <v>-481245193</v>
          </cell>
        </row>
        <row r="19">
          <cell r="C19">
            <v>144764371</v>
          </cell>
          <cell r="F19">
            <v>58691588</v>
          </cell>
        </row>
        <row r="20">
          <cell r="C20">
            <v>0</v>
          </cell>
          <cell r="F20">
            <v>-539936781</v>
          </cell>
        </row>
        <row r="21">
          <cell r="C21">
            <v>0</v>
          </cell>
          <cell r="F21">
            <v>11437491</v>
          </cell>
        </row>
        <row r="22">
          <cell r="C22">
            <v>0</v>
          </cell>
          <cell r="F22">
            <v>-528499290</v>
          </cell>
        </row>
        <row r="23">
          <cell r="C23">
            <v>2051373</v>
          </cell>
          <cell r="F23">
            <v>-630332225</v>
          </cell>
        </row>
        <row r="24">
          <cell r="C24">
            <v>0</v>
          </cell>
          <cell r="F24">
            <v>-630332225</v>
          </cell>
        </row>
        <row r="25">
          <cell r="C25">
            <v>1221430068</v>
          </cell>
          <cell r="F25">
            <v>0</v>
          </cell>
        </row>
        <row r="26">
          <cell r="C26">
            <v>28447617</v>
          </cell>
          <cell r="F26">
            <v>0</v>
          </cell>
        </row>
        <row r="27">
          <cell r="C27">
            <v>1396693429</v>
          </cell>
          <cell r="F27">
            <v>101832935</v>
          </cell>
        </row>
        <row r="28">
          <cell r="C28">
            <v>-1483743141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-371345469</v>
          </cell>
          <cell r="F30">
            <v>101832935</v>
          </cell>
        </row>
        <row r="31">
          <cell r="C31">
            <v>2509091101</v>
          </cell>
          <cell r="F31">
            <v>-641769716</v>
          </cell>
        </row>
      </sheetData>
      <sheetData sheetId="16"/>
      <sheetData sheetId="17"/>
      <sheetData sheetId="18">
        <row r="5">
          <cell r="C5">
            <v>500000</v>
          </cell>
          <cell r="F5">
            <v>2444284</v>
          </cell>
        </row>
        <row r="6">
          <cell r="C6">
            <v>-39442437</v>
          </cell>
          <cell r="F6">
            <v>9355464</v>
          </cell>
        </row>
        <row r="7">
          <cell r="C7">
            <v>0</v>
          </cell>
          <cell r="F7">
            <v>1783536</v>
          </cell>
        </row>
        <row r="8">
          <cell r="C8">
            <v>-38942437</v>
          </cell>
          <cell r="F8">
            <v>0</v>
          </cell>
        </row>
        <row r="9">
          <cell r="C9">
            <v>0</v>
          </cell>
          <cell r="F9">
            <v>1783536</v>
          </cell>
        </row>
        <row r="10">
          <cell r="C10">
            <v>47066402</v>
          </cell>
          <cell r="F10">
            <v>2300</v>
          </cell>
        </row>
        <row r="11">
          <cell r="C11">
            <v>8123965</v>
          </cell>
          <cell r="F11">
            <v>321333</v>
          </cell>
        </row>
        <row r="12">
          <cell r="C12">
            <v>17362345</v>
          </cell>
          <cell r="F12">
            <v>0</v>
          </cell>
        </row>
        <row r="13">
          <cell r="C13">
            <v>25486310</v>
          </cell>
          <cell r="F13">
            <v>323633</v>
          </cell>
        </row>
        <row r="14">
          <cell r="C14">
            <v>11799748</v>
          </cell>
          <cell r="F14">
            <v>683990</v>
          </cell>
        </row>
        <row r="15">
          <cell r="C15">
            <v>0</v>
          </cell>
          <cell r="F15">
            <v>-360357</v>
          </cell>
        </row>
        <row r="16">
          <cell r="C16">
            <v>9876678</v>
          </cell>
          <cell r="F16">
            <v>0</v>
          </cell>
        </row>
        <row r="17">
          <cell r="C17">
            <v>1923070</v>
          </cell>
          <cell r="F17">
            <v>11300353</v>
          </cell>
        </row>
        <row r="18">
          <cell r="C18">
            <v>1777285</v>
          </cell>
          <cell r="F18">
            <v>10939996</v>
          </cell>
        </row>
        <row r="19">
          <cell r="C19">
            <v>1595957</v>
          </cell>
          <cell r="F19">
            <v>861229</v>
          </cell>
        </row>
        <row r="20">
          <cell r="C20">
            <v>0</v>
          </cell>
          <cell r="F20">
            <v>10078767</v>
          </cell>
        </row>
        <row r="21">
          <cell r="C21">
            <v>0</v>
          </cell>
          <cell r="F21">
            <v>1961630</v>
          </cell>
        </row>
        <row r="22">
          <cell r="C22">
            <v>0</v>
          </cell>
          <cell r="F22">
            <v>12040397</v>
          </cell>
        </row>
        <row r="23">
          <cell r="C23">
            <v>181328</v>
          </cell>
          <cell r="F23">
            <v>-35081</v>
          </cell>
        </row>
        <row r="24">
          <cell r="C24">
            <v>0</v>
          </cell>
          <cell r="F24">
            <v>-35081</v>
          </cell>
        </row>
        <row r="25">
          <cell r="C25">
            <v>21152035</v>
          </cell>
          <cell r="F25">
            <v>0</v>
          </cell>
        </row>
        <row r="26">
          <cell r="C26">
            <v>633920</v>
          </cell>
          <cell r="F26">
            <v>0</v>
          </cell>
        </row>
        <row r="27">
          <cell r="C27">
            <v>23563240</v>
          </cell>
          <cell r="F27">
            <v>12075478</v>
          </cell>
        </row>
        <row r="28">
          <cell r="C28">
            <v>6200895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8123965</v>
          </cell>
          <cell r="F30">
            <v>12075478</v>
          </cell>
        </row>
        <row r="31">
          <cell r="C31">
            <v>25486310</v>
          </cell>
          <cell r="F31">
            <v>-1996711</v>
          </cell>
        </row>
      </sheetData>
      <sheetData sheetId="19"/>
      <sheetData sheetId="20"/>
      <sheetData sheetId="21"/>
      <sheetData sheetId="22"/>
      <sheetData sheetId="23">
        <row r="5">
          <cell r="C5">
            <v>0</v>
          </cell>
          <cell r="F5">
            <v>130537624</v>
          </cell>
        </row>
        <row r="6">
          <cell r="C6">
            <v>214846128</v>
          </cell>
          <cell r="F6">
            <v>87862829</v>
          </cell>
        </row>
        <row r="7">
          <cell r="C7">
            <v>0</v>
          </cell>
          <cell r="F7">
            <v>10830693</v>
          </cell>
        </row>
        <row r="8">
          <cell r="C8">
            <v>214846128</v>
          </cell>
          <cell r="F8">
            <v>0</v>
          </cell>
        </row>
        <row r="9">
          <cell r="C9">
            <v>0</v>
          </cell>
          <cell r="F9">
            <v>10830693</v>
          </cell>
        </row>
        <row r="10">
          <cell r="C10">
            <v>159898461</v>
          </cell>
          <cell r="F10">
            <v>52902865</v>
          </cell>
        </row>
        <row r="11">
          <cell r="C11">
            <v>374744589</v>
          </cell>
          <cell r="F11">
            <v>0</v>
          </cell>
        </row>
        <row r="12">
          <cell r="C12">
            <v>386430828</v>
          </cell>
          <cell r="F12">
            <v>13540</v>
          </cell>
        </row>
        <row r="13">
          <cell r="C13">
            <v>761175417</v>
          </cell>
          <cell r="F13">
            <v>52916405</v>
          </cell>
        </row>
        <row r="14">
          <cell r="C14">
            <v>218400453</v>
          </cell>
          <cell r="F14">
            <v>42763691</v>
          </cell>
        </row>
        <row r="15">
          <cell r="C15">
            <v>0</v>
          </cell>
          <cell r="F15">
            <v>10152714</v>
          </cell>
        </row>
        <row r="16">
          <cell r="C16">
            <v>94430562</v>
          </cell>
          <cell r="F16">
            <v>0</v>
          </cell>
        </row>
        <row r="17">
          <cell r="C17">
            <v>123969891</v>
          </cell>
          <cell r="F17">
            <v>11200051</v>
          </cell>
        </row>
        <row r="18">
          <cell r="C18">
            <v>10173462</v>
          </cell>
          <cell r="F18">
            <v>21352765</v>
          </cell>
        </row>
        <row r="19">
          <cell r="C19">
            <v>10122776</v>
          </cell>
          <cell r="F19">
            <v>6792681</v>
          </cell>
        </row>
        <row r="20">
          <cell r="C20">
            <v>0</v>
          </cell>
          <cell r="F20">
            <v>14560084</v>
          </cell>
        </row>
        <row r="21">
          <cell r="C21">
            <v>0</v>
          </cell>
          <cell r="F21">
            <v>-143042</v>
          </cell>
        </row>
        <row r="22">
          <cell r="C22">
            <v>0</v>
          </cell>
          <cell r="F22">
            <v>14417042</v>
          </cell>
        </row>
        <row r="23">
          <cell r="C23">
            <v>50686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621209632</v>
          </cell>
          <cell r="F25">
            <v>0</v>
          </cell>
        </row>
        <row r="26">
          <cell r="C26">
            <v>5822432</v>
          </cell>
          <cell r="F26">
            <v>0</v>
          </cell>
        </row>
        <row r="27">
          <cell r="C27">
            <v>637205526</v>
          </cell>
          <cell r="F27">
            <v>14417042</v>
          </cell>
        </row>
        <row r="28">
          <cell r="C28">
            <v>250774698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374744589</v>
          </cell>
          <cell r="F30">
            <v>14417042</v>
          </cell>
        </row>
        <row r="31">
          <cell r="C31">
            <v>761175417</v>
          </cell>
          <cell r="F31">
            <v>143042</v>
          </cell>
        </row>
      </sheetData>
      <sheetData sheetId="24"/>
      <sheetData sheetId="25">
        <row r="5">
          <cell r="C5">
            <v>387300</v>
          </cell>
          <cell r="F5">
            <v>139283696</v>
          </cell>
        </row>
        <row r="6">
          <cell r="C6">
            <v>-593750</v>
          </cell>
          <cell r="F6">
            <v>34287740</v>
          </cell>
        </row>
        <row r="7">
          <cell r="C7">
            <v>0</v>
          </cell>
          <cell r="F7">
            <v>203775704</v>
          </cell>
        </row>
        <row r="8">
          <cell r="C8">
            <v>-206450</v>
          </cell>
          <cell r="F8">
            <v>0</v>
          </cell>
        </row>
        <row r="9">
          <cell r="C9">
            <v>0</v>
          </cell>
          <cell r="F9">
            <v>203775704</v>
          </cell>
        </row>
        <row r="10">
          <cell r="C10">
            <v>576416599</v>
          </cell>
          <cell r="F10">
            <v>54558368</v>
          </cell>
        </row>
        <row r="11">
          <cell r="C11">
            <v>576210149</v>
          </cell>
          <cell r="F11">
            <v>4543</v>
          </cell>
        </row>
        <row r="12">
          <cell r="C12">
            <v>1575959920</v>
          </cell>
          <cell r="F12">
            <v>35927</v>
          </cell>
        </row>
        <row r="13">
          <cell r="C13">
            <v>2152170069</v>
          </cell>
          <cell r="F13">
            <v>54598838</v>
          </cell>
        </row>
        <row r="14">
          <cell r="C14">
            <v>173387957</v>
          </cell>
          <cell r="F14">
            <v>45400265</v>
          </cell>
        </row>
        <row r="15">
          <cell r="C15">
            <v>183479</v>
          </cell>
          <cell r="F15">
            <v>9198573</v>
          </cell>
        </row>
        <row r="16">
          <cell r="C16">
            <v>50707535</v>
          </cell>
          <cell r="F16">
            <v>0</v>
          </cell>
        </row>
        <row r="17">
          <cell r="C17">
            <v>122863901</v>
          </cell>
          <cell r="F17">
            <v>0</v>
          </cell>
        </row>
        <row r="18">
          <cell r="C18">
            <v>43752459</v>
          </cell>
          <cell r="F18">
            <v>9198573</v>
          </cell>
        </row>
        <row r="19">
          <cell r="C19">
            <v>38049769</v>
          </cell>
          <cell r="F19">
            <v>7005346</v>
          </cell>
        </row>
        <row r="20">
          <cell r="C20">
            <v>0</v>
          </cell>
          <cell r="F20">
            <v>2193227</v>
          </cell>
        </row>
        <row r="21">
          <cell r="C21">
            <v>0</v>
          </cell>
          <cell r="F21">
            <v>26159286</v>
          </cell>
        </row>
        <row r="22">
          <cell r="C22">
            <v>0</v>
          </cell>
          <cell r="F22">
            <v>28352513</v>
          </cell>
        </row>
        <row r="23">
          <cell r="C23">
            <v>165081</v>
          </cell>
          <cell r="F23">
            <v>-2296</v>
          </cell>
        </row>
        <row r="24">
          <cell r="C24">
            <v>5537609</v>
          </cell>
          <cell r="F24">
            <v>-2296</v>
          </cell>
        </row>
        <row r="25">
          <cell r="C25">
            <v>1951006194</v>
          </cell>
          <cell r="F25">
            <v>0</v>
          </cell>
        </row>
        <row r="26">
          <cell r="C26">
            <v>34547515</v>
          </cell>
          <cell r="F26">
            <v>0</v>
          </cell>
        </row>
        <row r="27">
          <cell r="C27">
            <v>2029306168</v>
          </cell>
          <cell r="F27">
            <v>28354809</v>
          </cell>
        </row>
        <row r="28">
          <cell r="C28">
            <v>453346248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576210149</v>
          </cell>
          <cell r="F30">
            <v>28354809</v>
          </cell>
        </row>
        <row r="31">
          <cell r="C31">
            <v>2152170069</v>
          </cell>
          <cell r="F31">
            <v>-26161582</v>
          </cell>
        </row>
      </sheetData>
      <sheetData sheetId="26"/>
      <sheetData sheetId="27">
        <row r="5">
          <cell r="C5">
            <v>0</v>
          </cell>
          <cell r="F5">
            <v>119724770</v>
          </cell>
        </row>
        <row r="6">
          <cell r="C6">
            <v>154746533</v>
          </cell>
          <cell r="F6">
            <v>8841675</v>
          </cell>
        </row>
        <row r="7">
          <cell r="C7">
            <v>0</v>
          </cell>
          <cell r="F7">
            <v>3607513</v>
          </cell>
        </row>
        <row r="8">
          <cell r="C8">
            <v>154746533</v>
          </cell>
          <cell r="F8">
            <v>0</v>
          </cell>
        </row>
        <row r="9">
          <cell r="C9">
            <v>0</v>
          </cell>
          <cell r="F9">
            <v>3607513</v>
          </cell>
        </row>
        <row r="10">
          <cell r="C10">
            <v>58266330</v>
          </cell>
          <cell r="F10">
            <v>639801851</v>
          </cell>
        </row>
        <row r="11">
          <cell r="C11">
            <v>213012863</v>
          </cell>
          <cell r="F11">
            <v>-622786211</v>
          </cell>
        </row>
        <row r="12">
          <cell r="C12">
            <v>2209686339</v>
          </cell>
          <cell r="F12">
            <v>121238</v>
          </cell>
        </row>
        <row r="13">
          <cell r="C13">
            <v>2422699202</v>
          </cell>
          <cell r="F13">
            <v>17136878</v>
          </cell>
        </row>
        <row r="14">
          <cell r="C14">
            <v>127835531</v>
          </cell>
          <cell r="F14">
            <v>6780454</v>
          </cell>
        </row>
        <row r="15">
          <cell r="C15">
            <v>730914</v>
          </cell>
          <cell r="F15">
            <v>10356424</v>
          </cell>
        </row>
        <row r="16">
          <cell r="C16">
            <v>0</v>
          </cell>
          <cell r="F16">
            <v>0</v>
          </cell>
        </row>
        <row r="17">
          <cell r="C17">
            <v>128566445</v>
          </cell>
          <cell r="F17">
            <v>0</v>
          </cell>
        </row>
        <row r="18">
          <cell r="C18">
            <v>3917501</v>
          </cell>
          <cell r="F18">
            <v>10356424</v>
          </cell>
        </row>
        <row r="19">
          <cell r="C19">
            <v>3759306</v>
          </cell>
          <cell r="F19">
            <v>8243851</v>
          </cell>
        </row>
        <row r="20">
          <cell r="C20">
            <v>0</v>
          </cell>
          <cell r="F20">
            <v>2112573</v>
          </cell>
        </row>
        <row r="21">
          <cell r="C21">
            <v>0</v>
          </cell>
          <cell r="F21">
            <v>23312505</v>
          </cell>
        </row>
        <row r="22">
          <cell r="C22">
            <v>0</v>
          </cell>
          <cell r="F22">
            <v>25425078</v>
          </cell>
        </row>
        <row r="23">
          <cell r="C23">
            <v>158195</v>
          </cell>
          <cell r="F23">
            <v>7918703</v>
          </cell>
        </row>
        <row r="24">
          <cell r="C24">
            <v>0</v>
          </cell>
          <cell r="F24">
            <v>7918703</v>
          </cell>
        </row>
        <row r="25">
          <cell r="C25">
            <v>2286872882</v>
          </cell>
          <cell r="F25">
            <v>0</v>
          </cell>
        </row>
        <row r="26">
          <cell r="C26">
            <v>3342374</v>
          </cell>
          <cell r="F26">
            <v>0</v>
          </cell>
        </row>
        <row r="27">
          <cell r="C27">
            <v>2294132757</v>
          </cell>
          <cell r="F27">
            <v>17506375</v>
          </cell>
        </row>
        <row r="28">
          <cell r="C28">
            <v>84446418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213012863</v>
          </cell>
          <cell r="F30">
            <v>17506375</v>
          </cell>
        </row>
        <row r="31">
          <cell r="C31">
            <v>2422699202</v>
          </cell>
          <cell r="F31">
            <v>-15393802</v>
          </cell>
        </row>
      </sheetData>
      <sheetData sheetId="28"/>
      <sheetData sheetId="29">
        <row r="5">
          <cell r="C5">
            <v>96850</v>
          </cell>
          <cell r="F5">
            <v>107431918</v>
          </cell>
        </row>
        <row r="6">
          <cell r="C6">
            <v>180131881</v>
          </cell>
          <cell r="F6">
            <v>42251661</v>
          </cell>
        </row>
        <row r="7">
          <cell r="C7">
            <v>0</v>
          </cell>
          <cell r="F7">
            <v>5704436</v>
          </cell>
        </row>
        <row r="8">
          <cell r="C8">
            <v>180228731</v>
          </cell>
          <cell r="F8">
            <v>0</v>
          </cell>
        </row>
        <row r="9">
          <cell r="C9">
            <v>0</v>
          </cell>
          <cell r="F9">
            <v>5704436</v>
          </cell>
        </row>
        <row r="10">
          <cell r="C10">
            <v>20247000</v>
          </cell>
          <cell r="F10">
            <v>37830</v>
          </cell>
        </row>
        <row r="11">
          <cell r="C11">
            <v>200475731</v>
          </cell>
          <cell r="F11">
            <v>-77310213</v>
          </cell>
        </row>
        <row r="12">
          <cell r="C12">
            <v>2139963931</v>
          </cell>
          <cell r="F12">
            <v>10508</v>
          </cell>
        </row>
        <row r="13">
          <cell r="C13">
            <v>2340439662</v>
          </cell>
          <cell r="F13">
            <v>-77261875</v>
          </cell>
        </row>
        <row r="14">
          <cell r="C14">
            <v>149683579</v>
          </cell>
          <cell r="F14">
            <v>2185093</v>
          </cell>
        </row>
        <row r="15">
          <cell r="C15">
            <v>0</v>
          </cell>
          <cell r="F15">
            <v>-79446968</v>
          </cell>
        </row>
        <row r="16">
          <cell r="C16">
            <v>45105014</v>
          </cell>
          <cell r="F16">
            <v>0</v>
          </cell>
        </row>
        <row r="17">
          <cell r="C17">
            <v>104578565</v>
          </cell>
          <cell r="F17">
            <v>107066302</v>
          </cell>
        </row>
        <row r="18">
          <cell r="C18">
            <v>5156258</v>
          </cell>
          <cell r="F18">
            <v>27619334</v>
          </cell>
        </row>
        <row r="19">
          <cell r="C19">
            <v>5126780</v>
          </cell>
          <cell r="F19">
            <v>6079416</v>
          </cell>
        </row>
        <row r="20">
          <cell r="C20">
            <v>0</v>
          </cell>
          <cell r="F20">
            <v>21539918</v>
          </cell>
        </row>
        <row r="21">
          <cell r="C21">
            <v>0</v>
          </cell>
          <cell r="F21">
            <v>-1271333</v>
          </cell>
        </row>
        <row r="22">
          <cell r="C22">
            <v>0</v>
          </cell>
          <cell r="F22">
            <v>20268585</v>
          </cell>
        </row>
        <row r="23">
          <cell r="C23">
            <v>29478</v>
          </cell>
          <cell r="F23">
            <v>66859</v>
          </cell>
        </row>
        <row r="24">
          <cell r="C24">
            <v>0</v>
          </cell>
          <cell r="F24">
            <v>66859</v>
          </cell>
        </row>
        <row r="25">
          <cell r="C25">
            <v>2229812663</v>
          </cell>
          <cell r="F25">
            <v>0</v>
          </cell>
        </row>
        <row r="26">
          <cell r="C26">
            <v>892176</v>
          </cell>
          <cell r="F26">
            <v>0</v>
          </cell>
        </row>
        <row r="27">
          <cell r="C27">
            <v>2235861097</v>
          </cell>
          <cell r="F27">
            <v>20201726</v>
          </cell>
        </row>
        <row r="28">
          <cell r="C28">
            <v>95897166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200475731</v>
          </cell>
          <cell r="F30">
            <v>20201726</v>
          </cell>
        </row>
        <row r="31">
          <cell r="C31">
            <v>2340439662</v>
          </cell>
          <cell r="F31">
            <v>1338192</v>
          </cell>
        </row>
      </sheetData>
      <sheetData sheetId="30"/>
      <sheetData sheetId="31">
        <row r="5">
          <cell r="C5">
            <v>523144</v>
          </cell>
          <cell r="F5">
            <v>343784891</v>
          </cell>
        </row>
        <row r="6">
          <cell r="C6">
            <v>78888627</v>
          </cell>
          <cell r="F6">
            <v>244171331</v>
          </cell>
        </row>
        <row r="7">
          <cell r="C7">
            <v>0</v>
          </cell>
          <cell r="F7">
            <v>298904180</v>
          </cell>
        </row>
        <row r="8">
          <cell r="C8">
            <v>79411771</v>
          </cell>
          <cell r="F8">
            <v>0</v>
          </cell>
        </row>
        <row r="9">
          <cell r="C9">
            <v>0</v>
          </cell>
          <cell r="F9">
            <v>298904180</v>
          </cell>
        </row>
        <row r="10">
          <cell r="C10">
            <v>667703299</v>
          </cell>
          <cell r="F10">
            <v>546150003</v>
          </cell>
        </row>
        <row r="11">
          <cell r="C11">
            <v>747115070</v>
          </cell>
          <cell r="F11">
            <v>19123</v>
          </cell>
        </row>
        <row r="12">
          <cell r="C12">
            <v>2683666203</v>
          </cell>
          <cell r="F12">
            <v>34119</v>
          </cell>
        </row>
        <row r="13">
          <cell r="C13">
            <v>3430781273</v>
          </cell>
          <cell r="F13">
            <v>546203245</v>
          </cell>
        </row>
        <row r="14">
          <cell r="C14">
            <v>587772743</v>
          </cell>
          <cell r="F14">
            <v>496141588</v>
          </cell>
        </row>
        <row r="15">
          <cell r="C15">
            <v>183479</v>
          </cell>
          <cell r="F15">
            <v>50061657</v>
          </cell>
        </row>
        <row r="16">
          <cell r="C16">
            <v>285095447</v>
          </cell>
          <cell r="F16">
            <v>0</v>
          </cell>
        </row>
        <row r="17">
          <cell r="C17">
            <v>302860775</v>
          </cell>
          <cell r="F17">
            <v>77201888</v>
          </cell>
        </row>
        <row r="18">
          <cell r="C18">
            <v>130263387</v>
          </cell>
          <cell r="F18">
            <v>127263545</v>
          </cell>
        </row>
        <row r="19">
          <cell r="C19">
            <v>123725778</v>
          </cell>
          <cell r="F19">
            <v>32733116</v>
          </cell>
        </row>
        <row r="20">
          <cell r="C20">
            <v>0</v>
          </cell>
          <cell r="F20">
            <v>94530429</v>
          </cell>
        </row>
        <row r="21">
          <cell r="C21">
            <v>0</v>
          </cell>
          <cell r="F21">
            <v>-151140</v>
          </cell>
        </row>
        <row r="22">
          <cell r="C22">
            <v>0</v>
          </cell>
          <cell r="F22">
            <v>94379289</v>
          </cell>
        </row>
        <row r="23">
          <cell r="C23">
            <v>0</v>
          </cell>
          <cell r="F23">
            <v>-3843</v>
          </cell>
        </row>
        <row r="24">
          <cell r="C24">
            <v>6537609</v>
          </cell>
          <cell r="F24">
            <v>-3843</v>
          </cell>
        </row>
        <row r="25">
          <cell r="C25">
            <v>2972096927</v>
          </cell>
          <cell r="F25">
            <v>0</v>
          </cell>
        </row>
        <row r="26">
          <cell r="C26">
            <v>25560184</v>
          </cell>
          <cell r="F26">
            <v>0</v>
          </cell>
        </row>
        <row r="27">
          <cell r="C27">
            <v>3127920498</v>
          </cell>
          <cell r="F27">
            <v>94383132</v>
          </cell>
        </row>
        <row r="28">
          <cell r="C28">
            <v>444254295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747115070</v>
          </cell>
          <cell r="F30">
            <v>94383132</v>
          </cell>
        </row>
        <row r="31">
          <cell r="C31">
            <v>3430781273</v>
          </cell>
          <cell r="F31">
            <v>147297</v>
          </cell>
        </row>
      </sheetData>
      <sheetData sheetId="32"/>
      <sheetData sheetId="33">
        <row r="5">
          <cell r="C5">
            <v>6112678</v>
          </cell>
          <cell r="F5">
            <v>617775276</v>
          </cell>
        </row>
        <row r="6">
          <cell r="C6">
            <v>-446829824</v>
          </cell>
          <cell r="F6">
            <v>171113024</v>
          </cell>
        </row>
        <row r="7">
          <cell r="C7">
            <v>0</v>
          </cell>
          <cell r="F7">
            <v>75204883</v>
          </cell>
        </row>
        <row r="8">
          <cell r="C8">
            <v>-440717146</v>
          </cell>
          <cell r="F8">
            <v>0</v>
          </cell>
        </row>
        <row r="9">
          <cell r="C9">
            <v>0</v>
          </cell>
          <cell r="F9">
            <v>75204883</v>
          </cell>
        </row>
        <row r="10">
          <cell r="C10">
            <v>94339040</v>
          </cell>
          <cell r="F10">
            <v>53215</v>
          </cell>
        </row>
        <row r="11">
          <cell r="C11">
            <v>-346378106</v>
          </cell>
          <cell r="F11">
            <v>-86584085</v>
          </cell>
        </row>
        <row r="12">
          <cell r="C12">
            <v>2176310003</v>
          </cell>
          <cell r="F12">
            <v>149087</v>
          </cell>
        </row>
        <row r="13">
          <cell r="C13">
            <v>1829931897</v>
          </cell>
          <cell r="F13">
            <v>-86381783</v>
          </cell>
        </row>
        <row r="14">
          <cell r="C14">
            <v>782095858</v>
          </cell>
          <cell r="F14">
            <v>25725711</v>
          </cell>
        </row>
        <row r="15">
          <cell r="C15">
            <v>6792442</v>
          </cell>
          <cell r="F15">
            <v>-112107494</v>
          </cell>
        </row>
        <row r="16">
          <cell r="C16">
            <v>157497801</v>
          </cell>
          <cell r="F16">
            <v>0</v>
          </cell>
        </row>
        <row r="17">
          <cell r="C17">
            <v>631390499</v>
          </cell>
          <cell r="F17">
            <v>13504022</v>
          </cell>
        </row>
        <row r="18">
          <cell r="C18">
            <v>54033949</v>
          </cell>
          <cell r="F18">
            <v>-98603472</v>
          </cell>
        </row>
        <row r="19">
          <cell r="C19">
            <v>51125144</v>
          </cell>
          <cell r="F19">
            <v>12536040</v>
          </cell>
        </row>
        <row r="20">
          <cell r="C20">
            <v>0</v>
          </cell>
          <cell r="F20">
            <v>-111139512</v>
          </cell>
        </row>
        <row r="21">
          <cell r="C21">
            <v>0</v>
          </cell>
          <cell r="F21">
            <v>-2445277</v>
          </cell>
        </row>
        <row r="22">
          <cell r="C22">
            <v>0</v>
          </cell>
          <cell r="F22">
            <v>-113584789</v>
          </cell>
        </row>
        <row r="23">
          <cell r="C23">
            <v>2908805</v>
          </cell>
          <cell r="F23">
            <v>-165359844</v>
          </cell>
        </row>
        <row r="24">
          <cell r="C24">
            <v>0</v>
          </cell>
          <cell r="F24">
            <v>-165359844</v>
          </cell>
        </row>
        <row r="25">
          <cell r="C25">
            <v>1114641354</v>
          </cell>
          <cell r="F25">
            <v>0</v>
          </cell>
        </row>
        <row r="26">
          <cell r="C26">
            <v>29851695</v>
          </cell>
          <cell r="F26">
            <v>0</v>
          </cell>
        </row>
        <row r="27">
          <cell r="C27">
            <v>1198526998</v>
          </cell>
          <cell r="F27">
            <v>51775055</v>
          </cell>
        </row>
        <row r="28">
          <cell r="C28">
            <v>-977783005</v>
          </cell>
          <cell r="F28">
            <v>0</v>
          </cell>
        </row>
        <row r="29">
          <cell r="C29">
            <v>14400</v>
          </cell>
          <cell r="F29">
            <v>0</v>
          </cell>
        </row>
        <row r="30">
          <cell r="C30">
            <v>-346378106</v>
          </cell>
          <cell r="F30">
            <v>51775055</v>
          </cell>
        </row>
        <row r="31">
          <cell r="C31">
            <v>1829931897</v>
          </cell>
          <cell r="F31">
            <v>-162914567</v>
          </cell>
        </row>
      </sheetData>
      <sheetData sheetId="34"/>
      <sheetData sheetId="35">
        <row r="5">
          <cell r="C5">
            <v>1945000</v>
          </cell>
          <cell r="F5">
            <v>928429529</v>
          </cell>
        </row>
        <row r="6">
          <cell r="C6">
            <v>949529133</v>
          </cell>
          <cell r="F6">
            <v>191322349</v>
          </cell>
        </row>
        <row r="7">
          <cell r="C7">
            <v>0</v>
          </cell>
          <cell r="F7">
            <v>182733124</v>
          </cell>
        </row>
        <row r="8">
          <cell r="C8">
            <v>951474133</v>
          </cell>
          <cell r="F8">
            <v>0</v>
          </cell>
        </row>
        <row r="9">
          <cell r="C9">
            <v>0</v>
          </cell>
          <cell r="F9">
            <v>182733124</v>
          </cell>
        </row>
        <row r="10">
          <cell r="C10">
            <v>369007833</v>
          </cell>
          <cell r="F10">
            <v>313551293</v>
          </cell>
        </row>
        <row r="11">
          <cell r="C11">
            <v>1320481966</v>
          </cell>
          <cell r="F11">
            <v>-331640954</v>
          </cell>
        </row>
        <row r="12">
          <cell r="C12">
            <v>5851814006</v>
          </cell>
          <cell r="F12">
            <v>23002</v>
          </cell>
        </row>
        <row r="13">
          <cell r="C13">
            <v>7172295972</v>
          </cell>
          <cell r="F13">
            <v>-18066659</v>
          </cell>
        </row>
        <row r="14">
          <cell r="C14">
            <v>1119751878</v>
          </cell>
          <cell r="F14">
            <v>921378884</v>
          </cell>
        </row>
        <row r="15">
          <cell r="C15">
            <v>0</v>
          </cell>
          <cell r="F15">
            <v>-939445543</v>
          </cell>
        </row>
        <row r="16">
          <cell r="C16">
            <v>209595923</v>
          </cell>
          <cell r="F16">
            <v>0</v>
          </cell>
        </row>
        <row r="17">
          <cell r="C17">
            <v>910155955</v>
          </cell>
          <cell r="F17">
            <v>1011517031</v>
          </cell>
        </row>
        <row r="18">
          <cell r="C18">
            <v>732299533</v>
          </cell>
          <cell r="F18">
            <v>72071488</v>
          </cell>
        </row>
        <row r="19">
          <cell r="C19">
            <v>220846373</v>
          </cell>
          <cell r="F19">
            <v>19732929</v>
          </cell>
        </row>
        <row r="20">
          <cell r="C20">
            <v>0</v>
          </cell>
          <cell r="F20">
            <v>52338559</v>
          </cell>
        </row>
        <row r="21">
          <cell r="C21">
            <v>0</v>
          </cell>
          <cell r="F21">
            <v>-1618916</v>
          </cell>
        </row>
        <row r="22">
          <cell r="C22">
            <v>0</v>
          </cell>
          <cell r="F22">
            <v>50719643</v>
          </cell>
        </row>
        <row r="23">
          <cell r="C23">
            <v>783951</v>
          </cell>
          <cell r="F23">
            <v>59633</v>
          </cell>
        </row>
        <row r="24">
          <cell r="C24">
            <v>510669209</v>
          </cell>
          <cell r="F24">
            <v>59633</v>
          </cell>
        </row>
        <row r="25">
          <cell r="C25">
            <v>5513876543</v>
          </cell>
          <cell r="F25">
            <v>0</v>
          </cell>
        </row>
        <row r="26">
          <cell r="C26">
            <v>15963941</v>
          </cell>
          <cell r="F26">
            <v>0</v>
          </cell>
        </row>
        <row r="27">
          <cell r="C27">
            <v>6262140017</v>
          </cell>
          <cell r="F27">
            <v>50660010</v>
          </cell>
        </row>
        <row r="28">
          <cell r="C28">
            <v>410326011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1320481966</v>
          </cell>
          <cell r="F30">
            <v>50660010</v>
          </cell>
        </row>
        <row r="31">
          <cell r="C31">
            <v>7172295972</v>
          </cell>
          <cell r="F31">
            <v>1678549</v>
          </cell>
        </row>
      </sheetData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31"/>
  <sheetViews>
    <sheetView rightToLeft="1" tabSelected="1" view="pageBreakPreview" zoomScale="90" zoomScaleNormal="84" zoomScaleSheetLayoutView="90" workbookViewId="0">
      <selection activeCell="A2" sqref="A2:XFD2"/>
    </sheetView>
  </sheetViews>
  <sheetFormatPr defaultRowHeight="17.25" customHeight="1"/>
  <cols>
    <col min="1" max="1" width="7.7109375" style="1" customWidth="1"/>
    <col min="2" max="2" width="45.7109375" style="1" customWidth="1"/>
    <col min="3" max="3" width="15.7109375" style="24" customWidth="1"/>
    <col min="4" max="4" width="7.7109375" style="1" customWidth="1"/>
    <col min="5" max="5" width="47.7109375" style="1" customWidth="1"/>
    <col min="6" max="6" width="15.7109375" style="24" customWidth="1"/>
    <col min="7" max="7" width="10" style="1" bestFit="1" customWidth="1"/>
    <col min="8" max="8" width="9.140625" style="1"/>
    <col min="9" max="9" width="10.140625" style="1" bestFit="1" customWidth="1"/>
    <col min="10" max="10" width="10" style="1" bestFit="1" customWidth="1"/>
    <col min="11" max="11" width="10.85546875" style="1" bestFit="1" customWidth="1"/>
    <col min="12" max="12" width="9.140625" style="1"/>
    <col min="13" max="13" width="10.85546875" style="1" bestFit="1" customWidth="1"/>
    <col min="14" max="16384" width="9.140625" style="1"/>
  </cols>
  <sheetData>
    <row r="1" spans="1:13" ht="17.25" customHeight="1">
      <c r="A1" s="42" t="s">
        <v>0</v>
      </c>
      <c r="B1" s="42"/>
      <c r="C1" s="42"/>
      <c r="D1" s="42"/>
      <c r="E1" s="42"/>
      <c r="F1" s="42"/>
    </row>
    <row r="2" spans="1:13" ht="17.25" customHeight="1" thickBot="1">
      <c r="A2" s="43" t="s">
        <v>1</v>
      </c>
      <c r="B2" s="43"/>
      <c r="C2" s="2"/>
      <c r="D2" s="3"/>
      <c r="E2" s="4"/>
      <c r="F2" s="2" t="s">
        <v>2</v>
      </c>
    </row>
    <row r="3" spans="1:13" ht="23.25" customHeight="1" thickBot="1">
      <c r="A3" s="5" t="s">
        <v>3</v>
      </c>
      <c r="B3" s="6" t="s">
        <v>4</v>
      </c>
      <c r="C3" s="7" t="s">
        <v>5</v>
      </c>
      <c r="D3" s="5" t="s">
        <v>3</v>
      </c>
      <c r="E3" s="6" t="s">
        <v>6</v>
      </c>
      <c r="F3" s="8" t="s">
        <v>5</v>
      </c>
    </row>
    <row r="4" spans="1:13" ht="18.2" customHeight="1">
      <c r="A4" s="9">
        <v>100</v>
      </c>
      <c r="B4" s="10" t="s">
        <v>7</v>
      </c>
      <c r="C4" s="11">
        <f>'[1]انتاج الطاقة في البصرة'!C5+'[1]انتاج الطاقة الفرات الاوسط '!C5+'[1]نقل كهرباء الجنوب'!C5+'[1]نقل كهرباء المنطقة الوسطى'!C5+'[1]توزيع كهرباء بغداد'!C5+'[1]كهرباء الجنوب'!C5+'[1]توزيع كهرباء الوسط'!C5+'[1]منظومات الطاقة'!C5+'[1]انتاج ناصرية'!C5+'[1]انتاج صلاح الدين'!C5+'[1]نقل طاقة فرات الاوسط'!C5+'[1]نقل الطاقة المنطقة الشمالية'!C5+'[1]انتاج الطاقة المنطقة الشمالية'!C5+'[1]توزيع كهرباء الشمال'!C5+'[1]انتاج الطاقة المنطقة الوسطى'!C5</f>
        <v>12909271</v>
      </c>
      <c r="D4" s="9">
        <v>2100</v>
      </c>
      <c r="E4" s="10" t="s">
        <v>8</v>
      </c>
      <c r="F4" s="12">
        <f>'[1]انتاج الطاقة في البصرة'!F5+'[1]انتاج الطاقة الفرات الاوسط '!F5+'[1]نقل كهرباء الجنوب'!F5+'[1]نقل كهرباء المنطقة الوسطى'!F5+'[1]توزيع كهرباء بغداد'!F5+'[1]كهرباء الجنوب'!F5+'[1]توزيع كهرباء الوسط'!F5+'[1]منظومات الطاقة'!F5+'[1]انتاج ناصرية'!F5+'[1]انتاج صلاح الدين'!F5+'[1]نقل طاقة فرات الاوسط'!F5+'[1]نقل الطاقة المنطقة الشمالية'!F5+'[1]انتاج الطاقة المنطقة الشمالية'!F5+'[1]توزيع كهرباء الشمال'!F5+'[1]انتاج الطاقة المنطقة الوسطى'!F5</f>
        <v>7580017178</v>
      </c>
    </row>
    <row r="5" spans="1:13" ht="18.2" customHeight="1">
      <c r="A5" s="13">
        <v>200</v>
      </c>
      <c r="B5" s="14" t="s">
        <v>9</v>
      </c>
      <c r="C5" s="11">
        <f>'[1]انتاج الطاقة في البصرة'!C6+'[1]انتاج الطاقة الفرات الاوسط '!C6+'[1]نقل كهرباء الجنوب'!C6+'[1]نقل كهرباء المنطقة الوسطى'!C6+'[1]توزيع كهرباء بغداد'!C6+'[1]كهرباء الجنوب'!C6+'[1]توزيع كهرباء الوسط'!C6+'[1]منظومات الطاقة'!C6+'[1]انتاج ناصرية'!C6+'[1]انتاج صلاح الدين'!C6+'[1]نقل طاقة فرات الاوسط'!C6+'[1]نقل الطاقة المنطقة الشمالية'!C6+'[1]انتاج الطاقة المنطقة الشمالية'!C6+'[1]توزيع كهرباء الشمال'!C6+'[1]انتاج الطاقة المنطقة الوسطى'!C6</f>
        <v>1978196080</v>
      </c>
      <c r="D5" s="13">
        <v>2200</v>
      </c>
      <c r="E5" s="14" t="s">
        <v>10</v>
      </c>
      <c r="F5" s="12">
        <f>'[1]انتاج الطاقة في البصرة'!F6+'[1]انتاج الطاقة الفرات الاوسط '!F6+'[1]نقل كهرباء الجنوب'!F6+'[1]نقل كهرباء المنطقة الوسطى'!F6+'[1]توزيع كهرباء بغداد'!F6+'[1]كهرباء الجنوب'!F6+'[1]توزيع كهرباء الوسط'!F6+'[1]منظومات الطاقة'!F6+'[1]انتاج ناصرية'!F6+'[1]انتاج صلاح الدين'!F6+'[1]نقل طاقة فرات الاوسط'!F6+'[1]نقل الطاقة المنطقة الشمالية'!F6+'[1]انتاج الطاقة المنطقة الشمالية'!F6+'[1]توزيع كهرباء الشمال'!F6+'[1]انتاج الطاقة المنطقة الوسطى'!F6</f>
        <v>5767862447</v>
      </c>
      <c r="I5" s="15"/>
    </row>
    <row r="6" spans="1:13" ht="18.2" customHeight="1">
      <c r="A6" s="13">
        <v>300</v>
      </c>
      <c r="B6" s="14" t="s">
        <v>11</v>
      </c>
      <c r="C6" s="11">
        <f>'[1]انتاج الطاقة في البصرة'!C7+'[1]انتاج الطاقة الفرات الاوسط '!C7+'[1]نقل كهرباء الجنوب'!C7+'[1]نقل كهرباء المنطقة الوسطى'!C7+'[1]توزيع كهرباء بغداد'!C7+'[1]كهرباء الجنوب'!C7+'[1]توزيع كهرباء الوسط'!C7+'[1]منظومات الطاقة'!C7+'[1]انتاج ناصرية'!C7+'[1]انتاج صلاح الدين'!C7+'[1]نقل طاقة فرات الاوسط'!C7+'[1]نقل الطاقة المنطقة الشمالية'!C7+'[1]انتاج الطاقة المنطقة الشمالية'!C7+'[1]توزيع كهرباء الشمال'!C7+'[1]انتاج الطاقة المنطقة الوسطى'!C7</f>
        <v>0</v>
      </c>
      <c r="D6" s="13">
        <v>2300</v>
      </c>
      <c r="E6" s="14" t="s">
        <v>12</v>
      </c>
      <c r="F6" s="12">
        <f>'[1]انتاج الطاقة في البصرة'!F7+'[1]انتاج الطاقة الفرات الاوسط '!F7+'[1]نقل كهرباء الجنوب'!F7+'[1]نقل كهرباء المنطقة الوسطى'!F7+'[1]توزيع كهرباء بغداد'!F7+'[1]كهرباء الجنوب'!F7+'[1]توزيع كهرباء الوسط'!F7+'[1]منظومات الطاقة'!F7+'[1]انتاج ناصرية'!F7+'[1]انتاج صلاح الدين'!F7+'[1]نقل طاقة فرات الاوسط'!F7+'[1]نقل الطاقة المنطقة الشمالية'!F7+'[1]انتاج الطاقة المنطقة الشمالية'!F7+'[1]توزيع كهرباء الشمال'!F7+'[1]انتاج الطاقة المنطقة الوسطى'!F7</f>
        <v>1322742154</v>
      </c>
    </row>
    <row r="7" spans="1:13" ht="18.2" customHeight="1">
      <c r="A7" s="13">
        <v>400</v>
      </c>
      <c r="B7" s="14" t="s">
        <v>13</v>
      </c>
      <c r="C7" s="11">
        <f>'[1]انتاج الطاقة في البصرة'!C8+'[1]انتاج الطاقة الفرات الاوسط '!C8+'[1]نقل كهرباء الجنوب'!C8+'[1]نقل كهرباء المنطقة الوسطى'!C8+'[1]توزيع كهرباء بغداد'!C8+'[1]كهرباء الجنوب'!C8+'[1]توزيع كهرباء الوسط'!C8+'[1]منظومات الطاقة'!C8+'[1]انتاج ناصرية'!C8+'[1]انتاج صلاح الدين'!C8+'[1]نقل طاقة فرات الاوسط'!C8+'[1]نقل الطاقة المنطقة الشمالية'!C8+'[1]انتاج الطاقة المنطقة الشمالية'!C8+'[1]توزيع كهرباء الشمال'!C8+'[1]انتاج الطاقة المنطقة الوسطى'!C8</f>
        <v>1991105351</v>
      </c>
      <c r="D7" s="13">
        <v>2310</v>
      </c>
      <c r="E7" s="14" t="s">
        <v>14</v>
      </c>
      <c r="F7" s="12">
        <f>'[1]انتاج الطاقة في البصرة'!F8+'[1]انتاج الطاقة الفرات الاوسط '!F8+'[1]نقل كهرباء الجنوب'!F8+'[1]نقل كهرباء المنطقة الوسطى'!F8+'[1]توزيع كهرباء بغداد'!F8+'[1]كهرباء الجنوب'!F8+'[1]توزيع كهرباء الوسط'!F8+'[1]منظومات الطاقة'!F8+'[1]انتاج ناصرية'!F8+'[1]انتاج صلاح الدين'!F8+'[1]نقل طاقة فرات الاوسط'!F8+'[1]نقل الطاقة المنطقة الشمالية'!F8+'[1]انتاج الطاقة المنطقة الشمالية'!F8+'[1]توزيع كهرباء الشمال'!F8+'[1]انتاج الطاقة المنطقة الوسطى'!F8</f>
        <v>0</v>
      </c>
    </row>
    <row r="8" spans="1:13" ht="18.2" customHeight="1">
      <c r="A8" s="13">
        <v>500</v>
      </c>
      <c r="B8" s="14" t="s">
        <v>15</v>
      </c>
      <c r="C8" s="11">
        <f>'[1]انتاج الطاقة في البصرة'!C9+'[1]انتاج الطاقة الفرات الاوسط '!C9+'[1]نقل كهرباء الجنوب'!C9+'[1]نقل كهرباء المنطقة الوسطى'!C9+'[1]توزيع كهرباء بغداد'!C9+'[1]كهرباء الجنوب'!C9+'[1]توزيع كهرباء الوسط'!C9+'[1]منظومات الطاقة'!C9+'[1]انتاج ناصرية'!C9+'[1]انتاج صلاح الدين'!C9+'[1]نقل طاقة فرات الاوسط'!C9+'[1]نقل الطاقة المنطقة الشمالية'!C9+'[1]انتاج الطاقة المنطقة الشمالية'!C9+'[1]توزيع كهرباء الشمال'!C9+'[1]انتاج الطاقة المنطقة الوسطى'!C9</f>
        <v>26843393</v>
      </c>
      <c r="D8" s="13">
        <v>2320</v>
      </c>
      <c r="E8" s="14" t="s">
        <v>16</v>
      </c>
      <c r="F8" s="12">
        <f>'[1]انتاج الطاقة في البصرة'!F9+'[1]انتاج الطاقة الفرات الاوسط '!F9+'[1]نقل كهرباء الجنوب'!F9+'[1]نقل كهرباء المنطقة الوسطى'!F9+'[1]توزيع كهرباء بغداد'!F9+'[1]كهرباء الجنوب'!F9+'[1]توزيع كهرباء الوسط'!F9+'[1]منظومات الطاقة'!F9+'[1]انتاج ناصرية'!F9+'[1]انتاج صلاح الدين'!F9+'[1]نقل طاقة فرات الاوسط'!F9+'[1]نقل الطاقة المنطقة الشمالية'!F9+'[1]انتاج الطاقة المنطقة الشمالية'!F9+'[1]توزيع كهرباء الشمال'!F9+'[1]انتاج الطاقة المنطقة الوسطى'!F9</f>
        <v>1322742154</v>
      </c>
    </row>
    <row r="9" spans="1:13" ht="18.2" customHeight="1">
      <c r="A9" s="13">
        <v>600</v>
      </c>
      <c r="B9" s="14" t="s">
        <v>17</v>
      </c>
      <c r="C9" s="11">
        <f>'[1]انتاج الطاقة في البصرة'!C10+'[1]انتاج الطاقة الفرات الاوسط '!C10+'[1]نقل كهرباء الجنوب'!C10+'[1]نقل كهرباء المنطقة الوسطى'!C10+'[1]توزيع كهرباء بغداد'!C10+'[1]كهرباء الجنوب'!C10+'[1]توزيع كهرباء الوسط'!C10+'[1]منظومات الطاقة'!C10+'[1]انتاج ناصرية'!C10+'[1]انتاج صلاح الدين'!C10+'[1]نقل طاقة فرات الاوسط'!C10+'[1]نقل الطاقة المنطقة الشمالية'!C10+'[1]انتاج الطاقة المنطقة الشمالية'!C10+'[1]توزيع كهرباء الشمال'!C10+'[1]انتاج الطاقة المنطقة الوسطى'!C10</f>
        <v>3215794189</v>
      </c>
      <c r="D9" s="13">
        <v>2400</v>
      </c>
      <c r="E9" s="14" t="s">
        <v>18</v>
      </c>
      <c r="F9" s="12">
        <f>'[1]انتاج الطاقة في البصرة'!F10+'[1]انتاج الطاقة الفرات الاوسط '!F10+'[1]نقل كهرباء الجنوب'!F10+'[1]نقل كهرباء المنطقة الوسطى'!F10+'[1]توزيع كهرباء بغداد'!F10+'[1]كهرباء الجنوب'!F10+'[1]توزيع كهرباء الوسط'!F10+'[1]منظومات الطاقة'!F10+'[1]انتاج ناصرية'!F10+'[1]انتاج صلاح الدين'!F10+'[1]نقل طاقة فرات الاوسط'!F10+'[1]نقل الطاقة المنطقة الشمالية'!F10+'[1]انتاج الطاقة المنطقة الشمالية'!F10+'[1]توزيع كهرباء الشمال'!F10+'[1]انتاج الطاقة المنطقة الوسطى'!F10</f>
        <v>4841202392</v>
      </c>
      <c r="I9" s="16"/>
    </row>
    <row r="10" spans="1:13" ht="18.2" customHeight="1">
      <c r="A10" s="13">
        <v>700</v>
      </c>
      <c r="B10" s="14" t="s">
        <v>19</v>
      </c>
      <c r="C10" s="11">
        <f>'[1]انتاج الطاقة في البصرة'!C11+'[1]انتاج الطاقة الفرات الاوسط '!C11+'[1]نقل كهرباء الجنوب'!C11+'[1]نقل كهرباء المنطقة الوسطى'!C11+'[1]توزيع كهرباء بغداد'!C11+'[1]كهرباء الجنوب'!C11+'[1]توزيع كهرباء الوسط'!C11+'[1]منظومات الطاقة'!C11+'[1]انتاج ناصرية'!C11+'[1]انتاج صلاح الدين'!C11+'[1]نقل طاقة فرات الاوسط'!C11+'[1]نقل الطاقة المنطقة الشمالية'!C11+'[1]انتاج الطاقة المنطقة الشمالية'!C11+'[1]توزيع كهرباء الشمال'!C11+'[1]انتاج الطاقة المنطقة الوسطى'!C11</f>
        <v>5233742933</v>
      </c>
      <c r="D10" s="13">
        <v>2500</v>
      </c>
      <c r="E10" s="14" t="s">
        <v>20</v>
      </c>
      <c r="F10" s="12">
        <f>'[1]انتاج الطاقة في البصرة'!F11+'[1]انتاج الطاقة الفرات الاوسط '!F11+'[1]نقل كهرباء الجنوب'!F11+'[1]نقل كهرباء المنطقة الوسطى'!F11+'[1]توزيع كهرباء بغداد'!F11+'[1]كهرباء الجنوب'!F11+'[1]توزيع كهرباء الوسط'!F11+'[1]منظومات الطاقة'!F11+'[1]انتاج ناصرية'!F11+'[1]انتاج صلاح الدين'!F11+'[1]نقل طاقة فرات الاوسط'!F11+'[1]نقل الطاقة المنطقة الشمالية'!F11+'[1]انتاج الطاقة المنطقة الشمالية'!F11+'[1]توزيع كهرباء الشمال'!F11+'[1]انتاج الطاقة المنطقة الوسطى'!F11</f>
        <v>-5164307301</v>
      </c>
    </row>
    <row r="11" spans="1:13" ht="18.2" customHeight="1">
      <c r="A11" s="13">
        <v>800</v>
      </c>
      <c r="B11" s="14" t="s">
        <v>21</v>
      </c>
      <c r="C11" s="11">
        <f>'[1]انتاج الطاقة في البصرة'!C12+'[1]انتاج الطاقة الفرات الاوسط '!C12+'[1]نقل كهرباء الجنوب'!C12+'[1]نقل كهرباء المنطقة الوسطى'!C12+'[1]توزيع كهرباء بغداد'!C12+'[1]كهرباء الجنوب'!C12+'[1]توزيع كهرباء الوسط'!C12+'[1]منظومات الطاقة'!C12+'[1]انتاج ناصرية'!C12+'[1]انتاج صلاح الدين'!C12+'[1]نقل طاقة فرات الاوسط'!C12+'[1]نقل الطاقة المنطقة الشمالية'!C12+'[1]انتاج الطاقة المنطقة الشمالية'!C12+'[1]توزيع كهرباء الشمال'!C12+'[1]انتاج الطاقة المنطقة الوسطى'!C12</f>
        <v>44765241697</v>
      </c>
      <c r="D11" s="13">
        <v>2600</v>
      </c>
      <c r="E11" s="14" t="s">
        <v>22</v>
      </c>
      <c r="F11" s="12">
        <f>'[1]انتاج الطاقة في البصرة'!F12+'[1]انتاج الطاقة الفرات الاوسط '!F12+'[1]نقل كهرباء الجنوب'!F12+'[1]نقل كهرباء المنطقة الوسطى'!F12+'[1]توزيع كهرباء بغداد'!F12+'[1]كهرباء الجنوب'!F12+'[1]توزيع كهرباء الوسط'!F12+'[1]منظومات الطاقة'!F12+'[1]انتاج ناصرية'!F12+'[1]انتاج صلاح الدين'!F12+'[1]نقل طاقة فرات الاوسط'!F12+'[1]نقل الطاقة المنطقة الشمالية'!F12+'[1]انتاج الطاقة المنطقة الشمالية'!F12+'[1]توزيع كهرباء الشمال'!F12+'[1]انتاج الطاقة المنطقة الوسطى'!F12</f>
        <v>8464689</v>
      </c>
    </row>
    <row r="12" spans="1:13" ht="18.2" customHeight="1">
      <c r="A12" s="13">
        <v>900</v>
      </c>
      <c r="B12" s="14" t="s">
        <v>23</v>
      </c>
      <c r="C12" s="11">
        <f>'[1]انتاج الطاقة في البصرة'!C13+'[1]انتاج الطاقة الفرات الاوسط '!C13+'[1]نقل كهرباء الجنوب'!C13+'[1]نقل كهرباء المنطقة الوسطى'!C13+'[1]توزيع كهرباء بغداد'!C13+'[1]كهرباء الجنوب'!C13+'[1]توزيع كهرباء الوسط'!C13+'[1]منظومات الطاقة'!C13+'[1]انتاج ناصرية'!C13+'[1]انتاج صلاح الدين'!C13+'[1]نقل طاقة فرات الاوسط'!C13+'[1]نقل الطاقة المنطقة الشمالية'!C13+'[1]انتاج الطاقة المنطقة الشمالية'!C13+'[1]توزيع كهرباء الشمال'!C13+'[1]انتاج الطاقة المنطقة الوسطى'!C13</f>
        <v>49998984630</v>
      </c>
      <c r="D12" s="13">
        <v>2700</v>
      </c>
      <c r="E12" s="14" t="s">
        <v>24</v>
      </c>
      <c r="F12" s="12">
        <f>'[1]انتاج الطاقة في البصرة'!F13+'[1]انتاج الطاقة الفرات الاوسط '!F13+'[1]نقل كهرباء الجنوب'!F13+'[1]نقل كهرباء المنطقة الوسطى'!F13+'[1]توزيع كهرباء بغداد'!F13+'[1]كهرباء الجنوب'!F13+'[1]توزيع كهرباء الوسط'!F13+'[1]منظومات الطاقة'!F13+'[1]انتاج ناصرية'!F13+'[1]انتاج صلاح الدين'!F13+'[1]نقل طاقة فرات الاوسط'!F13+'[1]نقل الطاقة المنطقة الشمالية'!F13+'[1]انتاج الطاقة المنطقة الشمالية'!F13+'[1]توزيع كهرباء الشمال'!F13+'[1]انتاج الطاقة المنطقة الوسطى'!F13</f>
        <v>-314640220</v>
      </c>
      <c r="K12" s="17"/>
    </row>
    <row r="13" spans="1:13" ht="18.2" customHeight="1">
      <c r="A13" s="13">
        <v>1000</v>
      </c>
      <c r="B13" s="14" t="s">
        <v>25</v>
      </c>
      <c r="C13" s="11">
        <f>'[1]انتاج الطاقة في البصرة'!C14+'[1]انتاج الطاقة الفرات الاوسط '!C14+'[1]نقل كهرباء الجنوب'!C14+'[1]نقل كهرباء المنطقة الوسطى'!C14+'[1]توزيع كهرباء بغداد'!C14+'[1]كهرباء الجنوب'!C14+'[1]توزيع كهرباء الوسط'!C14+'[1]منظومات الطاقة'!C14+'[1]انتاج ناصرية'!C14+'[1]انتاج صلاح الدين'!C14+'[1]نقل طاقة فرات الاوسط'!C14+'[1]نقل الطاقة المنطقة الشمالية'!C14+'[1]انتاج الطاقة المنطقة الشمالية'!C14+'[1]توزيع كهرباء الشمال'!C14+'[1]انتاج الطاقة المنطقة الوسطى'!C14</f>
        <v>13326991184</v>
      </c>
      <c r="D13" s="13">
        <v>2800</v>
      </c>
      <c r="E13" s="14" t="s">
        <v>26</v>
      </c>
      <c r="F13" s="12">
        <f>'[1]انتاج الطاقة في البصرة'!F14+'[1]انتاج الطاقة الفرات الاوسط '!F14+'[1]نقل كهرباء الجنوب'!F14+'[1]نقل كهرباء المنطقة الوسطى'!F14+'[1]توزيع كهرباء بغداد'!F14+'[1]كهرباء الجنوب'!F14+'[1]توزيع كهرباء الوسط'!F14+'[1]منظومات الطاقة'!F14+'[1]انتاج ناصرية'!F14+'[1]انتاج صلاح الدين'!F14+'[1]نقل طاقة فرات الاوسط'!F14+'[1]نقل الطاقة المنطقة الشمالية'!F14+'[1]انتاج الطاقة المنطقة الشمالية'!F14+'[1]توزيع كهرباء الشمال'!F14+'[1]انتاج الطاقة المنطقة الوسطى'!F14</f>
        <v>2510012038</v>
      </c>
    </row>
    <row r="14" spans="1:13" ht="18.2" customHeight="1">
      <c r="A14" s="13">
        <v>1010</v>
      </c>
      <c r="B14" s="14" t="s">
        <v>27</v>
      </c>
      <c r="C14" s="11">
        <f>'[1]انتاج الطاقة في البصرة'!C15+'[1]انتاج الطاقة الفرات الاوسط '!C15+'[1]نقل كهرباء الجنوب'!C15+'[1]نقل كهرباء المنطقة الوسطى'!C15+'[1]توزيع كهرباء بغداد'!C15+'[1]كهرباء الجنوب'!C15+'[1]توزيع كهرباء الوسط'!C15+'[1]منظومات الطاقة'!C15+'[1]انتاج ناصرية'!C15+'[1]انتاج صلاح الدين'!C15+'[1]نقل طاقة فرات الاوسط'!C15+'[1]نقل الطاقة المنطقة الشمالية'!C15+'[1]انتاج الطاقة المنطقة الشمالية'!C15+'[1]توزيع كهرباء الشمال'!C15+'[1]انتاج الطاقة المنطقة الوسطى'!C15</f>
        <v>20888441</v>
      </c>
      <c r="D14" s="13">
        <v>2900</v>
      </c>
      <c r="E14" s="14" t="s">
        <v>28</v>
      </c>
      <c r="F14" s="12">
        <f>'[1]انتاج الطاقة في البصرة'!F15+'[1]انتاج الطاقة الفرات الاوسط '!F15+'[1]نقل كهرباء الجنوب'!F15+'[1]نقل كهرباء المنطقة الوسطى'!F15+'[1]توزيع كهرباء بغداد'!F15+'[1]كهرباء الجنوب'!F15+'[1]توزيع كهرباء الوسط'!F15+'[1]منظومات الطاقة'!F15+'[1]انتاج ناصرية'!F15+'[1]انتاج صلاح الدين'!F15+'[1]نقل طاقة فرات الاوسط'!F15+'[1]نقل الطاقة المنطقة الشمالية'!F15+'[1]انتاج الطاقة المنطقة الشمالية'!F15+'[1]توزيع كهرباء الشمال'!F15+'[1]انتاج الطاقة المنطقة الوسطى'!F15</f>
        <v>-2824652258</v>
      </c>
    </row>
    <row r="15" spans="1:13" ht="18.2" customHeight="1">
      <c r="A15" s="13">
        <v>1100</v>
      </c>
      <c r="B15" s="14" t="s">
        <v>29</v>
      </c>
      <c r="C15" s="11">
        <f>'[1]انتاج الطاقة في البصرة'!C16+'[1]انتاج الطاقة الفرات الاوسط '!C16+'[1]نقل كهرباء الجنوب'!C16+'[1]نقل كهرباء المنطقة الوسطى'!C16+'[1]توزيع كهرباء بغداد'!C16+'[1]كهرباء الجنوب'!C16+'[1]توزيع كهرباء الوسط'!C16+'[1]منظومات الطاقة'!C16+'[1]انتاج ناصرية'!C16+'[1]انتاج صلاح الدين'!C16+'[1]نقل طاقة فرات الاوسط'!C16+'[1]نقل الطاقة المنطقة الشمالية'!C16+'[1]انتاج الطاقة المنطقة الشمالية'!C16+'[1]توزيع كهرباء الشمال'!C16+'[1]انتاج الطاقة المنطقة الوسطى'!C16</f>
        <v>2108924924</v>
      </c>
      <c r="D15" s="13">
        <v>3000</v>
      </c>
      <c r="E15" s="14" t="s">
        <v>30</v>
      </c>
      <c r="F15" s="12">
        <f>'[1]انتاج الطاقة في البصرة'!F16+'[1]انتاج الطاقة الفرات الاوسط '!F16+'[1]نقل كهرباء الجنوب'!F16+'[1]نقل كهرباء المنطقة الوسطى'!F16+'[1]توزيع كهرباء بغداد'!F16+'[1]كهرباء الجنوب'!F16+'[1]توزيع كهرباء الوسط'!F16+'[1]منظومات الطاقة'!F16+'[1]انتاج ناصرية'!F16+'[1]انتاج صلاح الدين'!F16+'[1]نقل طاقة فرات الاوسط'!F16+'[1]نقل الطاقة المنطقة الشمالية'!F16+'[1]انتاج الطاقة المنطقة الشمالية'!F16+'[1]توزيع كهرباء الشمال'!F16+'[1]انتاج الطاقة المنطقة الوسطى'!F16</f>
        <v>2606</v>
      </c>
      <c r="L15" s="17"/>
    </row>
    <row r="16" spans="1:13" ht="18.2" customHeight="1">
      <c r="A16" s="13">
        <v>1200</v>
      </c>
      <c r="B16" s="14" t="s">
        <v>31</v>
      </c>
      <c r="C16" s="11">
        <f>'[1]انتاج الطاقة في البصرة'!C17+'[1]انتاج الطاقة الفرات الاوسط '!C17+'[1]نقل كهرباء الجنوب'!C17+'[1]نقل كهرباء المنطقة الوسطى'!C17+'[1]توزيع كهرباء بغداد'!C17+'[1]كهرباء الجنوب'!C17+'[1]توزيع كهرباء الوسط'!C17+'[1]منظومات الطاقة'!C17+'[1]انتاج ناصرية'!C17+'[1]انتاج صلاح الدين'!C17+'[1]نقل طاقة فرات الاوسط'!C17+'[1]نقل الطاقة المنطقة الشمالية'!C17+'[1]انتاج الطاقة المنطقة الشمالية'!C17+'[1]توزيع كهرباء الشمال'!C17+'[1]انتاج الطاقة المنطقة الوسطى'!C17</f>
        <v>11238954701</v>
      </c>
      <c r="D16" s="13">
        <v>3100</v>
      </c>
      <c r="E16" s="14" t="s">
        <v>32</v>
      </c>
      <c r="F16" s="12">
        <f>'[1]انتاج الطاقة في البصرة'!F17+'[1]انتاج الطاقة الفرات الاوسط '!F17+'[1]نقل كهرباء الجنوب'!F17+'[1]نقل كهرباء المنطقة الوسطى'!F17+'[1]توزيع كهرباء بغداد'!F17+'[1]كهرباء الجنوب'!F17+'[1]توزيع كهرباء الوسط'!F17+'[1]منظومات الطاقة'!F17+'[1]انتاج ناصرية'!F17+'[1]انتاج صلاح الدين'!F17+'[1]نقل طاقة فرات الاوسط'!F17+'[1]نقل الطاقة المنطقة الشمالية'!F17+'[1]انتاج الطاقة المنطقة الشمالية'!F17+'[1]توزيع كهرباء الشمال'!F17+'[1]انتاج الطاقة المنطقة الوسطى'!F17</f>
        <v>1324198070</v>
      </c>
      <c r="M16" s="17"/>
    </row>
    <row r="17" spans="1:6" ht="18.2" customHeight="1">
      <c r="A17" s="13">
        <v>1300</v>
      </c>
      <c r="B17" s="14" t="s">
        <v>33</v>
      </c>
      <c r="C17" s="11">
        <f>'[1]انتاج الطاقة في البصرة'!C18+'[1]انتاج الطاقة الفرات الاوسط '!C18+'[1]نقل كهرباء الجنوب'!C18+'[1]نقل كهرباء المنطقة الوسطى'!C18+'[1]توزيع كهرباء بغداد'!C18+'[1]كهرباء الجنوب'!C18+'[1]توزيع كهرباء الوسط'!C18+'[1]منظومات الطاقة'!C18+'[1]انتاج ناصرية'!C18+'[1]انتاج صلاح الدين'!C18+'[1]نقل طاقة فرات الاوسط'!C18+'[1]نقل الطاقة المنطقة الشمالية'!C18+'[1]انتاج الطاقة المنطقة الشمالية'!C18+'[1]توزيع كهرباء الشمال'!C18+'[1]انتاج الطاقة المنطقة الوسطى'!C18</f>
        <v>1731537474</v>
      </c>
      <c r="D17" s="13">
        <v>3200</v>
      </c>
      <c r="E17" s="14" t="s">
        <v>34</v>
      </c>
      <c r="F17" s="12">
        <f>'[1]انتاج الطاقة في البصرة'!F18+'[1]انتاج الطاقة الفرات الاوسط '!F18+'[1]نقل كهرباء الجنوب'!F18+'[1]نقل كهرباء المنطقة الوسطى'!F18+'[1]توزيع كهرباء بغداد'!F18+'[1]كهرباء الجنوب'!F18+'[1]توزيع كهرباء الوسط'!F18+'[1]منظومات الطاقة'!F18+'[1]انتاج ناصرية'!F18+'[1]انتاج صلاح الدين'!F18+'[1]نقل طاقة فرات الاوسط'!F18+'[1]نقل الطاقة المنطقة الشمالية'!F18+'[1]انتاج الطاقة المنطقة الشمالية'!F18+'[1]توزيع كهرباء الشمال'!F18+'[1]انتاج الطاقة المنطقة الوسطى'!F18</f>
        <v>-1500456794</v>
      </c>
    </row>
    <row r="18" spans="1:6" ht="18.2" customHeight="1">
      <c r="A18" s="13">
        <v>1310</v>
      </c>
      <c r="B18" s="14" t="s">
        <v>35</v>
      </c>
      <c r="C18" s="11">
        <f>'[1]انتاج الطاقة في البصرة'!C19+'[1]انتاج الطاقة الفرات الاوسط '!C19+'[1]نقل كهرباء الجنوب'!C19+'[1]نقل كهرباء المنطقة الوسطى'!C19+'[1]توزيع كهرباء بغداد'!C19+'[1]كهرباء الجنوب'!C19+'[1]توزيع كهرباء الوسط'!C19+'[1]منظومات الطاقة'!C19+'[1]انتاج ناصرية'!C19+'[1]انتاج صلاح الدين'!C19+'[1]نقل طاقة فرات الاوسط'!C19+'[1]نقل الطاقة المنطقة الشمالية'!C19+'[1]انتاج الطاقة المنطقة الشمالية'!C19+'[1]توزيع كهرباء الشمال'!C19+'[1]انتاج الطاقة المنطقة الوسطى'!C19</f>
        <v>1109613091</v>
      </c>
      <c r="D18" s="13">
        <v>3300</v>
      </c>
      <c r="E18" s="14" t="s">
        <v>36</v>
      </c>
      <c r="F18" s="12">
        <f>'[1]انتاج الطاقة في البصرة'!F19+'[1]انتاج الطاقة الفرات الاوسط '!F19+'[1]نقل كهرباء الجنوب'!F19+'[1]نقل كهرباء المنطقة الوسطى'!F19+'[1]توزيع كهرباء بغداد'!F19+'[1]كهرباء الجنوب'!F19+'[1]توزيع كهرباء الوسط'!F19+'[1]منظومات الطاقة'!F19+'[1]انتاج ناصرية'!F19+'[1]انتاج صلاح الدين'!F19+'[1]نقل طاقة فرات الاوسط'!F19+'[1]نقل الطاقة المنطقة الشمالية'!F19+'[1]انتاج الطاقة المنطقة الشمالية'!F19+'[1]توزيع كهرباء الشمال'!F19+'[1]انتاج الطاقة المنطقة الوسطى'!F19</f>
        <v>477732783</v>
      </c>
    </row>
    <row r="19" spans="1:6" ht="18.2" customHeight="1">
      <c r="A19" s="13">
        <v>1320</v>
      </c>
      <c r="B19" s="14" t="s">
        <v>37</v>
      </c>
      <c r="C19" s="11">
        <f>'[1]انتاج الطاقة في البصرة'!C20+'[1]انتاج الطاقة الفرات الاوسط '!C20+'[1]نقل كهرباء الجنوب'!C20+'[1]نقل كهرباء المنطقة الوسطى'!C20+'[1]توزيع كهرباء بغداد'!C20+'[1]كهرباء الجنوب'!C20+'[1]توزيع كهرباء الوسط'!C20+'[1]منظومات الطاقة'!C20+'[1]انتاج ناصرية'!C20+'[1]انتاج صلاح الدين'!C20+'[1]نقل طاقة فرات الاوسط'!C20+'[1]نقل الطاقة المنطقة الشمالية'!C20+'[1]انتاج الطاقة المنطقة الشمالية'!C20+'[1]توزيع كهرباء الشمال'!C20+'[1]انتاج الطاقة المنطقة الوسطى'!C20</f>
        <v>0</v>
      </c>
      <c r="D19" s="13">
        <v>3400</v>
      </c>
      <c r="E19" s="14" t="s">
        <v>38</v>
      </c>
      <c r="F19" s="12">
        <f>'[1]انتاج الطاقة في البصرة'!F20+'[1]انتاج الطاقة الفرات الاوسط '!F20+'[1]نقل كهرباء الجنوب'!F20+'[1]نقل كهرباء المنطقة الوسطى'!F20+'[1]توزيع كهرباء بغداد'!F20+'[1]كهرباء الجنوب'!F20+'[1]توزيع كهرباء الوسط'!F20+'[1]منظومات الطاقة'!F20+'[1]انتاج ناصرية'!F20+'[1]انتاج صلاح الدين'!F20+'[1]نقل طاقة فرات الاوسط'!F20+'[1]نقل الطاقة المنطقة الشمالية'!F20+'[1]انتاج الطاقة المنطقة الشمالية'!F20+'[1]توزيع كهرباء الشمال'!F20+'[1]انتاج الطاقة المنطقة الوسطى'!F20</f>
        <v>-1978189577</v>
      </c>
    </row>
    <row r="20" spans="1:6" ht="18.2" customHeight="1">
      <c r="A20" s="13">
        <v>1330</v>
      </c>
      <c r="B20" s="14" t="s">
        <v>39</v>
      </c>
      <c r="C20" s="11">
        <f>'[1]انتاج الطاقة في البصرة'!C21+'[1]انتاج الطاقة الفرات الاوسط '!C21+'[1]نقل كهرباء الجنوب'!C21+'[1]نقل كهرباء المنطقة الوسطى'!C21+'[1]توزيع كهرباء بغداد'!C21+'[1]كهرباء الجنوب'!C21+'[1]توزيع كهرباء الوسط'!C21+'[1]منظومات الطاقة'!C21+'[1]انتاج ناصرية'!C21+'[1]انتاج صلاح الدين'!C21+'[1]نقل طاقة فرات الاوسط'!C21+'[1]نقل الطاقة المنطقة الشمالية'!C21+'[1]انتاج الطاقة المنطقة الشمالية'!C21+'[1]توزيع كهرباء الشمال'!C21+'[1]انتاج الطاقة المنطقة الوسطى'!C21</f>
        <v>0</v>
      </c>
      <c r="D20" s="13">
        <v>3500</v>
      </c>
      <c r="E20" s="14" t="s">
        <v>40</v>
      </c>
      <c r="F20" s="12">
        <f>'[1]انتاج الطاقة في البصرة'!F21+'[1]انتاج الطاقة الفرات الاوسط '!F21+'[1]نقل كهرباء الجنوب'!F21+'[1]نقل كهرباء المنطقة الوسطى'!F21+'[1]توزيع كهرباء بغداد'!F21+'[1]كهرباء الجنوب'!F21+'[1]توزيع كهرباء الوسط'!F21+'[1]منظومات الطاقة'!F21+'[1]انتاج ناصرية'!F21+'[1]انتاج صلاح الدين'!F21+'[1]نقل طاقة فرات الاوسط'!F21+'[1]نقل الطاقة المنطقة الشمالية'!F21+'[1]انتاج الطاقة المنطقة الشمالية'!F21+'[1]توزيع كهرباء الشمال'!F21+'[1]انتاج الطاقة المنطقة الوسطى'!F21</f>
        <v>239819437</v>
      </c>
    </row>
    <row r="21" spans="1:6" ht="18.2" customHeight="1">
      <c r="A21" s="13">
        <v>1340</v>
      </c>
      <c r="B21" s="14" t="s">
        <v>41</v>
      </c>
      <c r="C21" s="11">
        <f>'[1]انتاج الطاقة في البصرة'!C22+'[1]انتاج الطاقة الفرات الاوسط '!C22+'[1]نقل كهرباء الجنوب'!C22+'[1]نقل كهرباء المنطقة الوسطى'!C22+'[1]توزيع كهرباء بغداد'!C22+'[1]كهرباء الجنوب'!C22+'[1]توزيع كهرباء الوسط'!C22+'[1]منظومات الطاقة'!C22+'[1]انتاج ناصرية'!C22+'[1]انتاج صلاح الدين'!C22+'[1]نقل طاقة فرات الاوسط'!C22+'[1]نقل الطاقة المنطقة الشمالية'!C22+'[1]انتاج الطاقة المنطقة الشمالية'!C22+'[1]توزيع كهرباء الشمال'!C22+'[1]انتاج الطاقة المنطقة الوسطى'!C22</f>
        <v>0</v>
      </c>
      <c r="D21" s="13">
        <v>3600</v>
      </c>
      <c r="E21" s="14" t="s">
        <v>42</v>
      </c>
      <c r="F21" s="12">
        <f>'[1]انتاج الطاقة في البصرة'!F22+'[1]انتاج الطاقة الفرات الاوسط '!F22+'[1]نقل كهرباء الجنوب'!F22+'[1]نقل كهرباء المنطقة الوسطى'!F22+'[1]توزيع كهرباء بغداد'!F22+'[1]كهرباء الجنوب'!F22+'[1]توزيع كهرباء الوسط'!F22+'[1]منظومات الطاقة'!F22+'[1]انتاج ناصرية'!F22+'[1]انتاج صلاح الدين'!F22+'[1]نقل طاقة فرات الاوسط'!F22+'[1]نقل الطاقة المنطقة الشمالية'!F22+'[1]انتاج الطاقة المنطقة الشمالية'!F22+'[1]توزيع كهرباء الشمال'!F22+'[1]انتاج الطاقة المنطقة الوسطى'!F22</f>
        <v>-1738370140</v>
      </c>
    </row>
    <row r="22" spans="1:6" ht="18.2" customHeight="1">
      <c r="A22" s="13">
        <v>1350</v>
      </c>
      <c r="B22" s="14" t="s">
        <v>43</v>
      </c>
      <c r="C22" s="11">
        <f>'[1]انتاج الطاقة في البصرة'!C23+'[1]انتاج الطاقة الفرات الاوسط '!C23+'[1]نقل كهرباء الجنوب'!C23+'[1]نقل كهرباء المنطقة الوسطى'!C23+'[1]توزيع كهرباء بغداد'!C23+'[1]كهرباء الجنوب'!C23+'[1]توزيع كهرباء الوسط'!C23+'[1]منظومات الطاقة'!C23+'[1]انتاج ناصرية'!C23+'[1]انتاج صلاح الدين'!C23+'[1]نقل طاقة فرات الاوسط'!C23+'[1]نقل الطاقة المنطقة الشمالية'!C23+'[1]انتاج الطاقة المنطقة الشمالية'!C23+'[1]توزيع كهرباء الشمال'!C23+'[1]انتاج الطاقة المنطقة الوسطى'!C23</f>
        <v>82048698</v>
      </c>
      <c r="D22" s="13">
        <v>3620</v>
      </c>
      <c r="E22" s="14" t="s">
        <v>44</v>
      </c>
      <c r="F22" s="12">
        <f>'[1]انتاج الطاقة في البصرة'!F23+'[1]انتاج الطاقة الفرات الاوسط '!F23+'[1]نقل كهرباء الجنوب'!F23+'[1]نقل كهرباء المنطقة الوسطى'!F23+'[1]توزيع كهرباء بغداد'!F23+'[1]كهرباء الجنوب'!F23+'[1]توزيع كهرباء الوسط'!F23+'[1]منظومات الطاقة'!F23+'[1]انتاج ناصرية'!F23+'[1]انتاج صلاح الدين'!F23+'[1]نقل طاقة فرات الاوسط'!F23+'[1]نقل الطاقة المنطقة الشمالية'!F23+'[1]انتاج الطاقة المنطقة الشمالية'!F23+'[1]توزيع كهرباء الشمال'!F23+'[1]انتاج الطاقة المنطقة الوسطى'!F23</f>
        <v>-2024965480</v>
      </c>
    </row>
    <row r="23" spans="1:6" ht="18.2" customHeight="1">
      <c r="A23" s="13">
        <v>1360</v>
      </c>
      <c r="B23" s="14" t="s">
        <v>45</v>
      </c>
      <c r="C23" s="11">
        <f>'[1]انتاج الطاقة في البصرة'!C24+'[1]انتاج الطاقة الفرات الاوسط '!C24+'[1]نقل كهرباء الجنوب'!C24+'[1]نقل كهرباء المنطقة الوسطى'!C24+'[1]توزيع كهرباء بغداد'!C24+'[1]كهرباء الجنوب'!C24+'[1]توزيع كهرباء الوسط'!C24+'[1]منظومات الطاقة'!C24+'[1]انتاج ناصرية'!C24+'[1]انتاج صلاح الدين'!C24+'[1]نقل طاقة فرات الاوسط'!C24+'[1]نقل الطاقة المنطقة الشمالية'!C24+'[1]انتاج الطاقة المنطقة الشمالية'!C24+'[1]توزيع كهرباء الشمال'!C24+'[1]انتاج الطاقة المنطقة الوسطى'!C24</f>
        <v>539875685</v>
      </c>
      <c r="D23" s="13">
        <v>3621</v>
      </c>
      <c r="E23" s="14" t="s">
        <v>9</v>
      </c>
      <c r="F23" s="12">
        <f>'[1]انتاج الطاقة في البصرة'!F24+'[1]انتاج الطاقة الفرات الاوسط '!F24+'[1]نقل كهرباء الجنوب'!F24+'[1]نقل كهرباء المنطقة الوسطى'!F24+'[1]توزيع كهرباء بغداد'!F24+'[1]كهرباء الجنوب'!F24+'[1]توزيع كهرباء الوسط'!F24+'[1]منظومات الطاقة'!F24+'[1]انتاج ناصرية'!F24+'[1]انتاج صلاح الدين'!F24+'[1]نقل طاقة فرات الاوسط'!F24+'[1]نقل الطاقة المنطقة الشمالية'!F24+'[1]انتاج الطاقة المنطقة الشمالية'!F24+'[1]توزيع كهرباء الشمال'!F24+'[1]انتاج الطاقة المنطقة الوسطى'!F24</f>
        <v>-2036469196</v>
      </c>
    </row>
    <row r="24" spans="1:6" ht="18.2" customHeight="1">
      <c r="A24" s="13">
        <v>1400</v>
      </c>
      <c r="B24" s="14" t="s">
        <v>46</v>
      </c>
      <c r="C24" s="11">
        <f>'[1]انتاج الطاقة في البصرة'!C25+'[1]انتاج الطاقة الفرات الاوسط '!C25+'[1]نقل كهرباء الجنوب'!C25+'[1]نقل كهرباء المنطقة الوسطى'!C25+'[1]توزيع كهرباء بغداد'!C25+'[1]كهرباء الجنوب'!C25+'[1]توزيع كهرباء الوسط'!C25+'[1]منظومات الطاقة'!C25+'[1]انتاج ناصرية'!C25+'[1]انتاج صلاح الدين'!C25+'[1]نقل طاقة فرات الاوسط'!C25+'[1]نقل الطاقة المنطقة الشمالية'!C25+'[1]انتاج الطاقة المنطقة الشمالية'!C25+'[1]توزيع كهرباء الشمال'!C25+'[1]انتاج الطاقة المنطقة الوسطى'!C25</f>
        <v>36840606982</v>
      </c>
      <c r="D24" s="13">
        <v>3622</v>
      </c>
      <c r="E24" s="14" t="s">
        <v>47</v>
      </c>
      <c r="F24" s="12">
        <f>'[1]انتاج الطاقة في البصرة'!F25+'[1]انتاج الطاقة الفرات الاوسط '!F25+'[1]نقل كهرباء الجنوب'!F25+'[1]نقل كهرباء المنطقة الوسطى'!F25+'[1]توزيع كهرباء بغداد'!F25+'[1]كهرباء الجنوب'!F25+'[1]توزيع كهرباء الوسط'!F25+'[1]منظومات الطاقة'!F25+'[1]انتاج ناصرية'!F25+'[1]انتاج صلاح الدين'!F25+'[1]نقل طاقة فرات الاوسط'!F25+'[1]نقل الطاقة المنطقة الشمالية'!F25+'[1]انتاج الطاقة المنطقة الشمالية'!F25+'[1]توزيع كهرباء الشمال'!F25+'[1]انتاج الطاقة المنطقة الوسطى'!F25</f>
        <v>11503716</v>
      </c>
    </row>
    <row r="25" spans="1:6" ht="18.2" customHeight="1">
      <c r="A25" s="13">
        <v>1500</v>
      </c>
      <c r="B25" s="14" t="s">
        <v>48</v>
      </c>
      <c r="C25" s="11">
        <f>'[1]انتاج الطاقة في البصرة'!C26+'[1]انتاج الطاقة الفرات الاوسط '!C26+'[1]نقل كهرباء الجنوب'!C26+'[1]نقل كهرباء المنطقة الوسطى'!C26+'[1]توزيع كهرباء بغداد'!C26+'[1]كهرباء الجنوب'!C26+'[1]توزيع كهرباء الوسط'!C26+'[1]منظومات الطاقة'!C26+'[1]انتاج ناصرية'!C26+'[1]انتاج صلاح الدين'!C26+'[1]نقل طاقة فرات الاوسط'!C26+'[1]نقل الطاقة المنطقة الشمالية'!C26+'[1]انتاج الطاقة المنطقة الشمالية'!C26+'[1]توزيع كهرباء الشمال'!C26+'[1]انتاج الطاقة المنطقة الوسطى'!C26</f>
        <v>187821073</v>
      </c>
      <c r="D25" s="13">
        <v>3623</v>
      </c>
      <c r="E25" s="14" t="s">
        <v>49</v>
      </c>
      <c r="F25" s="12">
        <f>'[1]انتاج الطاقة في البصرة'!F26+'[1]انتاج الطاقة الفرات الاوسط '!F26+'[1]نقل كهرباء الجنوب'!F26+'[1]نقل كهرباء المنطقة الوسطى'!F26+'[1]توزيع كهرباء بغداد'!F26+'[1]كهرباء الجنوب'!F26+'[1]توزيع كهرباء الوسط'!F26+'[1]منظومات الطاقة'!F26+'[1]انتاج ناصرية'!F26+'[1]انتاج صلاح الدين'!F26+'[1]نقل طاقة فرات الاوسط'!F26+'[1]نقل الطاقة المنطقة الشمالية'!F26+'[1]انتاج الطاقة المنطقة الشمالية'!F26+'[1]توزيع كهرباء الشمال'!F26+'[1]انتاج الطاقة المنطقة الوسطى'!F26</f>
        <v>0</v>
      </c>
    </row>
    <row r="26" spans="1:6" ht="18.2" customHeight="1">
      <c r="A26" s="13">
        <v>1600</v>
      </c>
      <c r="B26" s="14" t="s">
        <v>50</v>
      </c>
      <c r="C26" s="11">
        <f>'[1]انتاج الطاقة في البصرة'!C27+'[1]انتاج الطاقة الفرات الاوسط '!C27+'[1]نقل كهرباء الجنوب'!C27+'[1]نقل كهرباء المنطقة الوسطى'!C27+'[1]توزيع كهرباء بغداد'!C27+'[1]كهرباء الجنوب'!C27+'[1]توزيع كهرباء الوسط'!C27+'[1]منظومات الطاقة'!C27+'[1]انتاج ناصرية'!C27+'[1]انتاج صلاح الدين'!C27+'[1]نقل طاقة فرات الاوسط'!C27+'[1]نقل الطاقة المنطقة الشمالية'!C27+'[1]انتاج الطاقة المنطقة الشمالية'!C27+'[1]توزيع كهرباء الشمال'!C27+'[1]انتاج الطاقة المنطقة الوسطى'!C27</f>
        <v>38759965529</v>
      </c>
      <c r="D26" s="13">
        <v>3630</v>
      </c>
      <c r="E26" s="14" t="s">
        <v>51</v>
      </c>
      <c r="F26" s="12">
        <f>'[1]انتاج الطاقة في البصرة'!F27+'[1]انتاج الطاقة الفرات الاوسط '!F27+'[1]نقل كهرباء الجنوب'!F27+'[1]نقل كهرباء المنطقة الوسطى'!F27+'[1]توزيع كهرباء بغداد'!F27+'[1]كهرباء الجنوب'!F27+'[1]توزيع كهرباء الوسط'!F27+'[1]منظومات الطاقة'!F27+'[1]انتاج ناصرية'!F27+'[1]انتاج صلاح الدين'!F27+'[1]نقل طاقة فرات الاوسط'!F27+'[1]نقل الطاقة المنطقة الشمالية'!F27+'[1]انتاج الطاقة المنطقة الشمالية'!F27+'[1]توزيع كهرباء الشمال'!F27+'[1]انتاج الطاقة المنطقة الوسطى'!F27</f>
        <v>705547284</v>
      </c>
    </row>
    <row r="27" spans="1:6" ht="18.2" customHeight="1">
      <c r="A27" s="13">
        <v>1700</v>
      </c>
      <c r="B27" s="14" t="s">
        <v>52</v>
      </c>
      <c r="C27" s="11">
        <f>'[1]انتاج الطاقة في البصرة'!C28+'[1]انتاج الطاقة الفرات الاوسط '!C28+'[1]نقل كهرباء الجنوب'!C28+'[1]نقل كهرباء المنطقة الوسطى'!C28+'[1]توزيع كهرباء بغداد'!C28+'[1]كهرباء الجنوب'!C28+'[1]توزيع كهرباء الوسط'!C28+'[1]منظومات الطاقة'!C28+'[1]انتاج ناصرية'!C28+'[1]انتاج صلاح الدين'!C28+'[1]نقل طاقة فرات الاوسط'!C28+'[1]نقل الطاقة المنطقة الشمالية'!C28+'[1]انتاج الطاقة المنطقة الشمالية'!C28+'[1]توزيع كهرباء الشمال'!C28+'[1]انتاج الطاقة المنطقة الوسطى'!C28</f>
        <v>-6005276168</v>
      </c>
      <c r="D27" s="13">
        <v>3640</v>
      </c>
      <c r="E27" s="14" t="s">
        <v>53</v>
      </c>
      <c r="F27" s="12">
        <f>'[1]انتاج الطاقة في البصرة'!F28+'[1]انتاج الطاقة الفرات الاوسط '!F28+'[1]نقل كهرباء الجنوب'!F28+'[1]نقل كهرباء المنطقة الوسطى'!F28+'[1]توزيع كهرباء بغداد'!F28+'[1]كهرباء الجنوب'!F28+'[1]توزيع كهرباء الوسط'!F28+'[1]منظومات الطاقة'!F28+'[1]انتاج ناصرية'!F28+'[1]انتاج صلاح الدين'!F28+'[1]نقل طاقة فرات الاوسط'!F28+'[1]نقل الطاقة المنطقة الشمالية'!F28+'[1]انتاج الطاقة المنطقة الشمالية'!F28+'[1]توزيع كهرباء الشمال'!F28+'[1]انتاج الطاقة المنطقة الوسطى'!F28</f>
        <v>-2921184</v>
      </c>
    </row>
    <row r="28" spans="1:6" ht="18.2" customHeight="1">
      <c r="A28" s="13">
        <v>1800</v>
      </c>
      <c r="B28" s="14" t="s">
        <v>54</v>
      </c>
      <c r="C28" s="11">
        <f>'[1]انتاج الطاقة في البصرة'!C29+'[1]انتاج الطاقة الفرات الاوسط '!C29+'[1]نقل كهرباء الجنوب'!C29+'[1]نقل كهرباء المنطقة الوسطى'!C29+'[1]توزيع كهرباء بغداد'!C29+'[1]كهرباء الجنوب'!C29+'[1]توزيع كهرباء الوسط'!C29+'[1]منظومات الطاقة'!C29+'[1]انتاج ناصرية'!C29+'[1]انتاج صلاح الدين'!C29+'[1]نقل طاقة فرات الاوسط'!C29+'[1]نقل الطاقة المنطقة الشمالية'!C29+'[1]انتاج الطاقة المنطقة الشمالية'!C29+'[1]توزيع كهرباء الشمال'!C29+'[1]انتاج الطاقة المنطقة الوسطى'!C29</f>
        <v>64400</v>
      </c>
      <c r="D28" s="13">
        <v>3650</v>
      </c>
      <c r="E28" s="14" t="s">
        <v>55</v>
      </c>
      <c r="F28" s="12">
        <f>'[1]انتاج الطاقة في البصرة'!F29+'[1]انتاج الطاقة الفرات الاوسط '!F29+'[1]نقل كهرباء الجنوب'!F29+'[1]نقل كهرباء المنطقة الوسطى'!F29+'[1]توزيع كهرباء بغداد'!F29+'[1]كهرباء الجنوب'!F29+'[1]توزيع كهرباء الوسط'!F29+'[1]منظومات الطاقة'!F29+'[1]انتاج ناصرية'!F29+'[1]انتاج صلاح الدين'!F29+'[1]نقل طاقة فرات الاوسط'!F29+'[1]نقل الطاقة المنطقة الشمالية'!F29+'[1]انتاج الطاقة المنطقة الشمالية'!F29+'[1]توزيع كهرباء الشمال'!F29+'[1]انتاج الطاقة المنطقة الوسطى'!F29</f>
        <v>-416030760</v>
      </c>
    </row>
    <row r="29" spans="1:6" ht="18.2" customHeight="1">
      <c r="A29" s="13">
        <v>1900</v>
      </c>
      <c r="B29" s="14" t="s">
        <v>56</v>
      </c>
      <c r="C29" s="11">
        <f>'[1]انتاج الطاقة في البصرة'!C30+'[1]انتاج الطاقة الفرات الاوسط '!C30+'[1]نقل كهرباء الجنوب'!C30+'[1]نقل كهرباء المنطقة الوسطى'!C30+'[1]توزيع كهرباء بغداد'!C30+'[1]كهرباء الجنوب'!C30+'[1]توزيع كهرباء الوسط'!C30+'[1]منظومات الطاقة'!C30+'[1]انتاج ناصرية'!C30+'[1]انتاج صلاح الدين'!C30+'[1]نقل طاقة فرات الاوسط'!C30+'[1]نقل الطاقة المنطقة الشمالية'!C30+'[1]انتاج الطاقة المنطقة الشمالية'!C30+'[1]توزيع كهرباء الشمال'!C30+'[1]انتاج الطاقة المنطقة الوسطى'!C30</f>
        <v>5233742933</v>
      </c>
      <c r="D29" s="13">
        <v>3700</v>
      </c>
      <c r="E29" s="14" t="s">
        <v>57</v>
      </c>
      <c r="F29" s="12">
        <f>'[1]انتاج الطاقة في البصرة'!F30+'[1]انتاج الطاقة الفرات الاوسط '!F30+'[1]نقل كهرباء الجنوب'!F30+'[1]نقل كهرباء المنطقة الوسطى'!F30+'[1]توزيع كهرباء بغداد'!F30+'[1]كهرباء الجنوب'!F30+'[1]توزيع كهرباء الوسط'!F30+'[1]منظومات الطاقة'!F30+'[1]انتاج ناصرية'!F30+'[1]انتاج صلاح الدين'!F30+'[1]نقل طاقة فرات الاوسط'!F30+'[1]نقل الطاقة المنطقة الشمالية'!F30+'[1]انتاج الطاقة المنطقة الشمالية'!F30+'[1]توزيع كهرباء الشمال'!F30+'[1]انتاج الطاقة المنطقة الوسطى'!F30</f>
        <v>705547284</v>
      </c>
    </row>
    <row r="30" spans="1:6" ht="18.2" customHeight="1">
      <c r="A30" s="13">
        <v>2000</v>
      </c>
      <c r="B30" s="14" t="s">
        <v>58</v>
      </c>
      <c r="C30" s="11">
        <f>'[1]انتاج الطاقة في البصرة'!C31+'[1]انتاج الطاقة الفرات الاوسط '!C31+'[1]نقل كهرباء الجنوب'!C31+'[1]نقل كهرباء المنطقة الوسطى'!C31+'[1]توزيع كهرباء بغداد'!C31+'[1]كهرباء الجنوب'!C31+'[1]توزيع كهرباء الوسط'!C31+'[1]منظومات الطاقة'!C31+'[1]انتاج ناصرية'!C31+'[1]انتاج صلاح الدين'!C31+'[1]نقل طاقة فرات الاوسط'!C31+'[1]نقل الطاقة المنطقة الشمالية'!C31+'[1]انتاج الطاقة المنطقة الشمالية'!C31+'[1]توزيع كهرباء الشمال'!C31+'[1]انتاج الطاقة المنطقة الوسطى'!C31</f>
        <v>49998984630</v>
      </c>
      <c r="D30" s="13">
        <v>3800</v>
      </c>
      <c r="E30" s="14" t="s">
        <v>59</v>
      </c>
      <c r="F30" s="12">
        <f>'[1]انتاج الطاقة في البصرة'!F31+'[1]انتاج الطاقة الفرات الاوسط '!F31+'[1]نقل كهرباء الجنوب'!F31+'[1]نقل كهرباء المنطقة الوسطى'!F31+'[1]توزيع كهرباء بغداد'!F31+'[1]كهرباء الجنوب'!F31+'[1]توزيع كهرباء الوسط'!F31+'[1]منظومات الطاقة'!F31+'[1]انتاج ناصرية'!F31+'[1]انتاج صلاح الدين'!F31+'[1]نقل طاقة فرات الاوسط'!F31+'[1]نقل الطاقة المنطقة الشمالية'!F31+'[1]انتاج الطاقة المنطقة الشمالية'!F31+'[1]توزيع كهرباء الشمال'!F31+'[1]انتاج الطاقة المنطقة الوسطى'!F31</f>
        <v>-2683736861</v>
      </c>
    </row>
    <row r="31" spans="1:6" ht="17.25" hidden="1" customHeight="1">
      <c r="A31" s="18"/>
      <c r="B31" s="19"/>
      <c r="C31" s="18"/>
      <c r="D31" s="18"/>
      <c r="E31" s="20"/>
      <c r="F31" s="15"/>
    </row>
    <row r="32" spans="1:6" ht="17.25" hidden="1" customHeight="1">
      <c r="A32" s="21"/>
      <c r="B32" s="21"/>
      <c r="C32" s="22">
        <f>C12-C30</f>
        <v>0</v>
      </c>
      <c r="D32" s="21"/>
      <c r="E32" s="23"/>
    </row>
    <row r="33" spans="1:5" ht="17.25" hidden="1" customHeight="1">
      <c r="A33" s="25" t="s">
        <v>60</v>
      </c>
      <c r="B33" s="26"/>
      <c r="C33" s="27"/>
      <c r="E33" s="28">
        <f>E35-F21</f>
        <v>0</v>
      </c>
    </row>
    <row r="34" spans="1:5" ht="17.25" hidden="1" customHeight="1">
      <c r="A34" s="44" t="s">
        <v>61</v>
      </c>
      <c r="B34" s="44"/>
    </row>
    <row r="35" spans="1:5" ht="17.25" hidden="1" customHeight="1">
      <c r="A35" s="44" t="s">
        <v>62</v>
      </c>
      <c r="B35" s="44"/>
      <c r="E35" s="1">
        <f>F22+F26+F27+F28</f>
        <v>-1738370140</v>
      </c>
    </row>
    <row r="36" spans="1:5" ht="17.25" hidden="1" customHeight="1">
      <c r="A36" s="44" t="s">
        <v>63</v>
      </c>
      <c r="B36" s="44"/>
    </row>
    <row r="37" spans="1:5" ht="17.25" hidden="1" customHeight="1" thickBot="1">
      <c r="A37" s="39" t="s">
        <v>64</v>
      </c>
      <c r="B37" s="39"/>
      <c r="C37" s="39"/>
    </row>
    <row r="38" spans="1:5" ht="17.25" hidden="1" customHeight="1" thickBot="1">
      <c r="A38" s="29" t="s">
        <v>65</v>
      </c>
      <c r="B38" s="30"/>
      <c r="C38" s="31" t="s">
        <v>66</v>
      </c>
      <c r="D38" s="32" t="s">
        <v>67</v>
      </c>
    </row>
    <row r="39" spans="1:5" ht="17.25" hidden="1" customHeight="1" thickBot="1">
      <c r="A39" s="33" t="s">
        <v>68</v>
      </c>
      <c r="B39" s="34"/>
      <c r="C39" s="35">
        <f>F12/F29</f>
        <v>-0.44595199660636775</v>
      </c>
      <c r="D39" s="35"/>
    </row>
    <row r="40" spans="1:5" ht="17.25" hidden="1" customHeight="1" thickBot="1">
      <c r="A40" s="33" t="s">
        <v>69</v>
      </c>
      <c r="B40" s="34"/>
      <c r="C40" s="35">
        <f>F12/C13</f>
        <v>-2.3609246502522486E-2</v>
      </c>
      <c r="D40" s="35"/>
    </row>
    <row r="41" spans="1:5" ht="17.25" hidden="1" customHeight="1" thickBot="1">
      <c r="A41" s="33" t="s">
        <v>70</v>
      </c>
      <c r="B41" s="34"/>
      <c r="C41" s="35">
        <f>C26/C11</f>
        <v>0.86584957568982701</v>
      </c>
      <c r="D41" s="35"/>
    </row>
    <row r="42" spans="1:5" ht="17.25" hidden="1" customHeight="1" thickBot="1">
      <c r="A42" s="33" t="s">
        <v>71</v>
      </c>
      <c r="B42" s="34"/>
      <c r="C42" s="35">
        <f>C25/C11</f>
        <v>4.1956899120816557E-3</v>
      </c>
      <c r="D42" s="35"/>
    </row>
    <row r="43" spans="1:5" ht="17.25" hidden="1" customHeight="1" thickBot="1">
      <c r="A43" s="33" t="s">
        <v>72</v>
      </c>
      <c r="B43" s="34"/>
      <c r="C43" s="35"/>
      <c r="D43" s="35">
        <f>F22/C29*100</f>
        <v>-38.690579684991953</v>
      </c>
    </row>
    <row r="44" spans="1:5" ht="17.25" hidden="1" customHeight="1" thickBot="1">
      <c r="A44" s="33" t="s">
        <v>73</v>
      </c>
      <c r="B44" s="34"/>
      <c r="C44" s="35"/>
      <c r="D44" s="35">
        <f>(C9/C30)*100</f>
        <v>6.4317189894902063</v>
      </c>
    </row>
    <row r="45" spans="1:5" ht="17.25" hidden="1" customHeight="1" thickBot="1">
      <c r="A45" s="33" t="s">
        <v>74</v>
      </c>
      <c r="B45" s="34"/>
      <c r="C45" s="35">
        <f>C29/F19</f>
        <v>-2.6457236423908221</v>
      </c>
      <c r="D45" s="35"/>
    </row>
    <row r="46" spans="1:5" ht="17.25" hidden="1" customHeight="1" thickBot="1">
      <c r="A46" s="33" t="s">
        <v>75</v>
      </c>
      <c r="B46" s="34"/>
      <c r="C46" s="35">
        <f>F22/F17</f>
        <v>1.3495660042311088</v>
      </c>
      <c r="D46" s="35"/>
    </row>
    <row r="47" spans="1:5" ht="17.25" hidden="1" customHeight="1" thickBot="1">
      <c r="A47" s="33" t="s">
        <v>76</v>
      </c>
      <c r="B47" s="34"/>
      <c r="C47" s="35"/>
      <c r="D47" s="35">
        <f>(C7/C30)*100</f>
        <v>3.9822915719878691</v>
      </c>
    </row>
    <row r="48" spans="1:5" ht="17.25" hidden="1" customHeight="1" thickBot="1">
      <c r="A48" s="33" t="s">
        <v>77</v>
      </c>
      <c r="B48" s="34"/>
      <c r="C48" s="35">
        <f>IFERROR(F22/C4,"…")</f>
        <v>-156.86133477250576</v>
      </c>
      <c r="D48" s="35"/>
    </row>
    <row r="49" spans="1:5" ht="17.25" hidden="1" customHeight="1" thickBot="1">
      <c r="A49" s="40" t="s">
        <v>78</v>
      </c>
      <c r="B49" s="40"/>
      <c r="C49" s="36" t="s">
        <v>79</v>
      </c>
      <c r="D49" s="36"/>
    </row>
    <row r="50" spans="1:5" ht="17.25" hidden="1" customHeight="1" thickBot="1">
      <c r="A50" s="41" t="s">
        <v>80</v>
      </c>
      <c r="B50" s="41"/>
      <c r="C50" s="36">
        <f>F9/C17</f>
        <v>2.7958981337068076</v>
      </c>
      <c r="D50" s="36"/>
      <c r="E50" s="37" t="s">
        <v>15</v>
      </c>
    </row>
    <row r="51" spans="1:5" ht="17.25" hidden="1" customHeight="1">
      <c r="B51" s="37" t="s">
        <v>81</v>
      </c>
      <c r="E51" s="1" t="s">
        <v>82</v>
      </c>
    </row>
    <row r="52" spans="1:5" ht="17.25" hidden="1" customHeight="1">
      <c r="B52" s="1" t="s">
        <v>83</v>
      </c>
      <c r="E52" s="1" t="s">
        <v>84</v>
      </c>
    </row>
    <row r="53" spans="1:5" ht="17.25" hidden="1" customHeight="1">
      <c r="B53" s="1" t="s">
        <v>85</v>
      </c>
      <c r="E53" s="1" t="s">
        <v>86</v>
      </c>
    </row>
    <row r="54" spans="1:5" ht="17.25" hidden="1" customHeight="1">
      <c r="B54" s="1" t="s">
        <v>87</v>
      </c>
    </row>
    <row r="55" spans="1:5" ht="17.25" hidden="1" customHeight="1">
      <c r="E55" s="37" t="s">
        <v>21</v>
      </c>
    </row>
    <row r="56" spans="1:5" ht="17.25" hidden="1" customHeight="1">
      <c r="B56" s="37" t="s">
        <v>88</v>
      </c>
      <c r="C56" s="23" t="s">
        <v>89</v>
      </c>
      <c r="D56" s="21" t="s">
        <v>90</v>
      </c>
      <c r="E56" s="1" t="s">
        <v>91</v>
      </c>
    </row>
    <row r="57" spans="1:5" ht="17.25" hidden="1" customHeight="1">
      <c r="B57" s="1" t="s">
        <v>92</v>
      </c>
      <c r="E57" s="1" t="s">
        <v>93</v>
      </c>
    </row>
    <row r="58" spans="1:5" ht="17.25" hidden="1" customHeight="1">
      <c r="B58" s="1" t="s">
        <v>94</v>
      </c>
      <c r="E58" s="1" t="s">
        <v>95</v>
      </c>
    </row>
    <row r="59" spans="1:5" ht="17.25" hidden="1" customHeight="1"/>
    <row r="60" spans="1:5" ht="17.25" hidden="1" customHeight="1">
      <c r="B60" s="37" t="s">
        <v>96</v>
      </c>
    </row>
    <row r="61" spans="1:5" ht="17.25" hidden="1" customHeight="1">
      <c r="B61" s="1" t="s">
        <v>97</v>
      </c>
    </row>
    <row r="62" spans="1:5" ht="17.25" hidden="1" customHeight="1">
      <c r="B62" s="1" t="s">
        <v>98</v>
      </c>
    </row>
    <row r="63" spans="1:5" ht="17.25" hidden="1" customHeight="1">
      <c r="B63" s="1" t="s">
        <v>99</v>
      </c>
      <c r="E63" s="37" t="s">
        <v>54</v>
      </c>
    </row>
    <row r="64" spans="1:5" ht="17.25" hidden="1" customHeight="1">
      <c r="B64" s="1" t="s">
        <v>100</v>
      </c>
      <c r="E64" s="1" t="s">
        <v>101</v>
      </c>
    </row>
    <row r="65" spans="2:5" ht="17.25" hidden="1" customHeight="1">
      <c r="B65" s="1" t="s">
        <v>102</v>
      </c>
      <c r="E65" s="1" t="s">
        <v>103</v>
      </c>
    </row>
    <row r="66" spans="2:5" ht="17.25" hidden="1" customHeight="1">
      <c r="B66" s="1" t="s">
        <v>104</v>
      </c>
    </row>
    <row r="67" spans="2:5" ht="17.25" hidden="1" customHeight="1">
      <c r="B67" s="1" t="s">
        <v>105</v>
      </c>
    </row>
    <row r="68" spans="2:5" ht="17.25" hidden="1" customHeight="1">
      <c r="B68" s="1" t="s">
        <v>106</v>
      </c>
    </row>
    <row r="69" spans="2:5" ht="17.25" hidden="1" customHeight="1">
      <c r="B69" s="1" t="s">
        <v>107</v>
      </c>
    </row>
    <row r="70" spans="2:5" ht="17.25" hidden="1" customHeight="1">
      <c r="B70" s="1" t="s">
        <v>108</v>
      </c>
    </row>
    <row r="71" spans="2:5" ht="17.25" hidden="1" customHeight="1">
      <c r="B71" s="1" t="s">
        <v>109</v>
      </c>
    </row>
    <row r="72" spans="2:5" ht="17.25" hidden="1" customHeight="1"/>
    <row r="73" spans="2:5" ht="17.25" hidden="1" customHeight="1">
      <c r="B73" s="37" t="s">
        <v>110</v>
      </c>
    </row>
    <row r="74" spans="2:5" ht="17.25" hidden="1" customHeight="1">
      <c r="B74" s="1" t="s">
        <v>111</v>
      </c>
    </row>
    <row r="75" spans="2:5" ht="17.25" hidden="1" customHeight="1">
      <c r="B75" s="1" t="s">
        <v>112</v>
      </c>
    </row>
    <row r="76" spans="2:5" ht="17.25" hidden="1" customHeight="1">
      <c r="B76" s="1" t="s">
        <v>113</v>
      </c>
    </row>
    <row r="77" spans="2:5" ht="17.25" hidden="1" customHeight="1"/>
    <row r="78" spans="2:5" ht="17.25" hidden="1" customHeight="1">
      <c r="B78" s="37" t="s">
        <v>114</v>
      </c>
    </row>
    <row r="79" spans="2:5" ht="17.25" hidden="1" customHeight="1">
      <c r="B79" s="1" t="s">
        <v>115</v>
      </c>
    </row>
    <row r="80" spans="2:5" ht="17.25" hidden="1" customHeight="1">
      <c r="B80" s="1" t="s">
        <v>116</v>
      </c>
    </row>
    <row r="81" spans="2:2" ht="17.25" hidden="1" customHeight="1">
      <c r="B81" s="1" t="s">
        <v>117</v>
      </c>
    </row>
    <row r="82" spans="2:2" ht="17.25" hidden="1" customHeight="1"/>
    <row r="83" spans="2:2" ht="17.25" hidden="1" customHeight="1">
      <c r="B83" s="37" t="s">
        <v>118</v>
      </c>
    </row>
    <row r="84" spans="2:2" ht="17.25" hidden="1" customHeight="1">
      <c r="B84" s="37" t="s">
        <v>119</v>
      </c>
    </row>
    <row r="85" spans="2:2" ht="17.25" hidden="1" customHeight="1">
      <c r="B85" s="1" t="s">
        <v>120</v>
      </c>
    </row>
    <row r="86" spans="2:2" ht="17.25" hidden="1" customHeight="1">
      <c r="B86" s="1" t="s">
        <v>121</v>
      </c>
    </row>
    <row r="87" spans="2:2" ht="17.25" hidden="1" customHeight="1">
      <c r="B87" s="1" t="s">
        <v>122</v>
      </c>
    </row>
    <row r="88" spans="2:2" ht="17.25" hidden="1" customHeight="1"/>
    <row r="89" spans="2:2" ht="17.25" hidden="1" customHeight="1">
      <c r="B89" s="37" t="s">
        <v>123</v>
      </c>
    </row>
    <row r="90" spans="2:2" ht="17.25" hidden="1" customHeight="1">
      <c r="B90" s="1" t="s">
        <v>124</v>
      </c>
    </row>
    <row r="91" spans="2:2" ht="17.25" hidden="1" customHeight="1">
      <c r="B91" s="1" t="s">
        <v>125</v>
      </c>
    </row>
    <row r="92" spans="2:2" ht="17.25" hidden="1" customHeight="1">
      <c r="B92" s="1" t="s">
        <v>126</v>
      </c>
    </row>
    <row r="93" spans="2:2" ht="17.25" hidden="1" customHeight="1">
      <c r="B93" s="37" t="s">
        <v>127</v>
      </c>
    </row>
    <row r="94" spans="2:2" ht="17.25" hidden="1" customHeight="1">
      <c r="B94" s="1" t="s">
        <v>128</v>
      </c>
    </row>
    <row r="95" spans="2:2" ht="17.25" hidden="1" customHeight="1">
      <c r="B95" s="1" t="s">
        <v>129</v>
      </c>
    </row>
    <row r="96" spans="2:2" ht="17.25" hidden="1" customHeight="1">
      <c r="B96" s="1" t="s">
        <v>130</v>
      </c>
    </row>
    <row r="97" spans="2:2" ht="17.25" hidden="1" customHeight="1">
      <c r="B97" s="1" t="s">
        <v>131</v>
      </c>
    </row>
    <row r="98" spans="2:2" ht="17.25" hidden="1" customHeight="1">
      <c r="B98" s="1" t="s">
        <v>132</v>
      </c>
    </row>
    <row r="99" spans="2:2" ht="17.25" hidden="1" customHeight="1"/>
    <row r="100" spans="2:2" ht="17.25" hidden="1" customHeight="1"/>
    <row r="101" spans="2:2" ht="17.25" hidden="1" customHeight="1">
      <c r="B101" s="37" t="s">
        <v>133</v>
      </c>
    </row>
    <row r="102" spans="2:2" ht="17.25" hidden="1" customHeight="1">
      <c r="B102" s="1" t="s">
        <v>134</v>
      </c>
    </row>
    <row r="103" spans="2:2" ht="17.25" hidden="1" customHeight="1">
      <c r="B103" s="1" t="s">
        <v>107</v>
      </c>
    </row>
    <row r="104" spans="2:2" ht="17.25" hidden="1" customHeight="1">
      <c r="B104" s="1" t="s">
        <v>135</v>
      </c>
    </row>
    <row r="105" spans="2:2" ht="17.25" hidden="1" customHeight="1">
      <c r="B105" s="1" t="s">
        <v>136</v>
      </c>
    </row>
    <row r="106" spans="2:2" ht="17.25" hidden="1" customHeight="1">
      <c r="B106" s="1" t="s">
        <v>137</v>
      </c>
    </row>
    <row r="107" spans="2:2" ht="17.25" hidden="1" customHeight="1">
      <c r="B107" s="1" t="s">
        <v>138</v>
      </c>
    </row>
    <row r="108" spans="2:2" ht="17.25" hidden="1" customHeight="1">
      <c r="B108" s="1" t="s">
        <v>139</v>
      </c>
    </row>
    <row r="109" spans="2:2" ht="17.25" hidden="1" customHeight="1">
      <c r="B109" s="1" t="s">
        <v>140</v>
      </c>
    </row>
    <row r="110" spans="2:2" ht="17.25" hidden="1" customHeight="1">
      <c r="B110" s="1" t="s">
        <v>141</v>
      </c>
    </row>
    <row r="111" spans="2:2" ht="17.25" hidden="1" customHeight="1">
      <c r="B111" s="37" t="s">
        <v>40</v>
      </c>
    </row>
    <row r="112" spans="2:2" ht="17.25" hidden="1" customHeight="1">
      <c r="B112" s="1" t="s">
        <v>142</v>
      </c>
    </row>
    <row r="113" spans="2:5" ht="17.25" hidden="1" customHeight="1">
      <c r="B113" s="1" t="s">
        <v>143</v>
      </c>
    </row>
    <row r="114" spans="2:5" ht="17.25" hidden="1" customHeight="1"/>
    <row r="115" spans="2:5" ht="17.25" hidden="1" customHeight="1">
      <c r="B115" s="37" t="s">
        <v>144</v>
      </c>
      <c r="E115" s="37" t="s">
        <v>145</v>
      </c>
    </row>
    <row r="116" spans="2:5" ht="17.25" hidden="1" customHeight="1">
      <c r="B116" s="1" t="s">
        <v>146</v>
      </c>
      <c r="E116" s="1" t="s">
        <v>147</v>
      </c>
    </row>
    <row r="117" spans="2:5" ht="17.25" hidden="1" customHeight="1">
      <c r="B117" s="1" t="s">
        <v>148</v>
      </c>
      <c r="E117" s="1" t="s">
        <v>149</v>
      </c>
    </row>
    <row r="118" spans="2:5" ht="17.25" hidden="1" customHeight="1">
      <c r="B118" s="37" t="s">
        <v>150</v>
      </c>
    </row>
    <row r="122" spans="2:5" ht="17.25" customHeight="1">
      <c r="C122" s="38"/>
    </row>
    <row r="125" spans="2:5" ht="17.25" customHeight="1">
      <c r="E125" s="17"/>
    </row>
    <row r="126" spans="2:5" ht="17.25" customHeight="1">
      <c r="E126" s="17"/>
    </row>
    <row r="131" spans="9:9" ht="17.25" customHeight="1">
      <c r="I131" s="17"/>
    </row>
  </sheetData>
  <mergeCells count="8">
    <mergeCell ref="A37:C37"/>
    <mergeCell ref="A49:B49"/>
    <mergeCell ref="A50:B50"/>
    <mergeCell ref="A1:F1"/>
    <mergeCell ref="A2:B2"/>
    <mergeCell ref="A34:B34"/>
    <mergeCell ref="A35:B35"/>
    <mergeCell ref="A36:B36"/>
  </mergeCells>
  <printOptions horizontalCentered="1" verticalCentered="1"/>
  <pageMargins left="1" right="1.1499999999999999" top="0.87" bottom="0.7" header="0.92" footer="0.35"/>
  <pageSetup paperSize="9" scale="87" orientation="landscape" r:id="rId1"/>
  <headerFooter alignWithMargins="0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مجموع نشاط كهرباء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2022-09-19T05:04:07Z</cp:lastPrinted>
  <dcterms:created xsi:type="dcterms:W3CDTF">2022-09-19T05:02:04Z</dcterms:created>
  <dcterms:modified xsi:type="dcterms:W3CDTF">2022-09-19T05:04:30Z</dcterms:modified>
</cp:coreProperties>
</file>